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9095" windowHeight="8415"/>
  </bookViews>
  <sheets>
    <sheet name="goodwillberegning" sheetId="1" r:id="rId1"/>
    <sheet name="kapitaliseringsfaktor" sheetId="2" r:id="rId2"/>
    <sheet name="Ark3" sheetId="3" r:id="rId3"/>
  </sheets>
  <calcPr calcId="125725"/>
</workbook>
</file>

<file path=xl/calcChain.xml><?xml version="1.0" encoding="utf-8"?>
<calcChain xmlns="http://schemas.openxmlformats.org/spreadsheetml/2006/main">
  <c r="C10" i="1"/>
  <c r="C11"/>
  <c r="C9"/>
  <c r="F12" l="1"/>
  <c r="C20" l="1"/>
  <c r="F20" s="1"/>
  <c r="C22"/>
  <c r="F22" s="1"/>
  <c r="C24"/>
  <c r="F24" s="1"/>
  <c r="C26"/>
  <c r="F26" s="1"/>
  <c r="C28"/>
  <c r="F28" s="1"/>
  <c r="C30"/>
  <c r="F30" s="1"/>
  <c r="C32"/>
  <c r="F32" s="1"/>
  <c r="C34"/>
  <c r="F34" s="1"/>
  <c r="C36"/>
  <c r="F36" s="1"/>
  <c r="C17"/>
  <c r="F17" s="1"/>
  <c r="C19"/>
  <c r="F19" s="1"/>
  <c r="C21"/>
  <c r="F21" s="1"/>
  <c r="C23"/>
  <c r="F23" s="1"/>
  <c r="C25"/>
  <c r="F25" s="1"/>
  <c r="C27"/>
  <c r="F27" s="1"/>
  <c r="C29"/>
  <c r="F29" s="1"/>
  <c r="C31"/>
  <c r="F31" s="1"/>
  <c r="C33"/>
  <c r="F33" s="1"/>
  <c r="C18"/>
  <c r="F18" s="1"/>
  <c r="C35"/>
  <c r="F35" s="1"/>
</calcChain>
</file>

<file path=xl/sharedStrings.xml><?xml version="1.0" encoding="utf-8"?>
<sst xmlns="http://schemas.openxmlformats.org/spreadsheetml/2006/main" count="33" uniqueCount="33">
  <si>
    <t>Overskud 2007 (før renter og afskrivninger)</t>
  </si>
  <si>
    <t>Overskud 2006 (før renter og afskrivninger)</t>
  </si>
  <si>
    <t>Overskud 2008 (før renter og afskrivninger)</t>
  </si>
  <si>
    <t>Grundtal 1</t>
  </si>
  <si>
    <t>Løn til ejeren, som ikke er beregnet før overskud</t>
  </si>
  <si>
    <t>Udviklikngstendens</t>
  </si>
  <si>
    <t>Reg. for forretninng af aktiver</t>
  </si>
  <si>
    <t>Goodwill før kapitalisering</t>
  </si>
  <si>
    <t>Kapitaliseringfaktor:</t>
  </si>
  <si>
    <t>1 år</t>
  </si>
  <si>
    <t>2 år</t>
  </si>
  <si>
    <t>3 år</t>
  </si>
  <si>
    <t>4 år</t>
  </si>
  <si>
    <t>5 år</t>
  </si>
  <si>
    <t>6 år</t>
  </si>
  <si>
    <t>7 år</t>
  </si>
  <si>
    <t>8 år</t>
  </si>
  <si>
    <t>9 år</t>
  </si>
  <si>
    <t>10 år</t>
  </si>
  <si>
    <t>11 år</t>
  </si>
  <si>
    <t>12 år</t>
  </si>
  <si>
    <t>13 år</t>
  </si>
  <si>
    <t>14 år</t>
  </si>
  <si>
    <t>15 år</t>
  </si>
  <si>
    <t>16 år</t>
  </si>
  <si>
    <t>17 år</t>
  </si>
  <si>
    <t>18 år</t>
  </si>
  <si>
    <t>19 år</t>
  </si>
  <si>
    <t>20 år</t>
  </si>
  <si>
    <t>Virksomhedens aktiver (varelager/maskiner/debitorer mv)</t>
  </si>
  <si>
    <t>Goodwill</t>
  </si>
  <si>
    <t>Kapitaliseringsfaktoren er en vurdering af, hvor længe virksomheden vil kunne drage nytte af den erhvervede goodwill. Den har stor betydning. Den vejledende goodwill vil efter SKATs beregningsmodel være som følger for virksomheden:</t>
  </si>
  <si>
    <t>Du skal ændre tallene i de farvede felter, så det passer til din virksomhed:</t>
  </si>
</sst>
</file>

<file path=xl/styles.xml><?xml version="1.0" encoding="utf-8"?>
<styleSheet xmlns="http://schemas.openxmlformats.org/spreadsheetml/2006/main">
  <fonts count="6">
    <font>
      <sz val="11"/>
      <color theme="1"/>
      <name val="Calibri"/>
      <family val="2"/>
      <scheme val="minor"/>
    </font>
    <font>
      <sz val="10"/>
      <color rgb="FF3F6075"/>
      <name val="Verdana"/>
      <family val="2"/>
    </font>
    <font>
      <sz val="11"/>
      <color theme="0" tint="-0.34998626667073579"/>
      <name val="Calibri"/>
      <family val="2"/>
      <scheme val="minor"/>
    </font>
    <font>
      <sz val="11"/>
      <name val="Calibri"/>
      <family val="2"/>
      <scheme val="minor"/>
    </font>
    <font>
      <b/>
      <sz val="11"/>
      <name val="Calibri"/>
      <family val="2"/>
      <scheme val="minor"/>
    </font>
    <font>
      <sz val="11"/>
      <color theme="0" tint="-0.249977111117893"/>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3" borderId="2" xfId="0" applyFont="1" applyFill="1" applyBorder="1" applyAlignment="1">
      <alignment vertical="top" wrapText="1"/>
    </xf>
    <xf numFmtId="3" fontId="0" fillId="0" borderId="0" xfId="0" applyNumberFormat="1"/>
    <xf numFmtId="3" fontId="0" fillId="2" borderId="1" xfId="0" applyNumberFormat="1" applyFill="1" applyBorder="1"/>
    <xf numFmtId="3" fontId="2" fillId="0" borderId="0" xfId="0" applyNumberFormat="1" applyFont="1"/>
    <xf numFmtId="3" fontId="3" fillId="0" borderId="0" xfId="0" applyNumberFormat="1" applyFont="1"/>
    <xf numFmtId="3" fontId="4" fillId="0" borderId="0" xfId="0" applyNumberFormat="1" applyFont="1"/>
    <xf numFmtId="3" fontId="4" fillId="0" borderId="0" xfId="0" applyNumberFormat="1" applyFont="1" applyAlignment="1">
      <alignment horizontal="right"/>
    </xf>
    <xf numFmtId="3" fontId="5" fillId="0" borderId="0" xfId="0" applyNumberFormat="1" applyFon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tabSelected="1" workbookViewId="0">
      <selection activeCell="E17" sqref="E17"/>
    </sheetView>
  </sheetViews>
  <sheetFormatPr defaultRowHeight="15"/>
  <cols>
    <col min="1" max="1" width="19.42578125" style="2" customWidth="1"/>
    <col min="2" max="2" width="9.140625" style="2"/>
    <col min="3" max="3" width="15.5703125" style="2" customWidth="1"/>
    <col min="4" max="5" width="9.140625" style="2"/>
    <col min="6" max="6" width="15.85546875" style="2" customWidth="1"/>
    <col min="7" max="16384" width="9.140625" style="2"/>
  </cols>
  <sheetData>
    <row r="1" spans="1:6">
      <c r="A1" s="2" t="s">
        <v>32</v>
      </c>
    </row>
    <row r="3" spans="1:6">
      <c r="A3" s="2" t="s">
        <v>1</v>
      </c>
      <c r="F3" s="3">
        <v>100000</v>
      </c>
    </row>
    <row r="4" spans="1:6">
      <c r="A4" s="2" t="s">
        <v>0</v>
      </c>
      <c r="F4" s="3">
        <v>200000</v>
      </c>
    </row>
    <row r="5" spans="1:6">
      <c r="A5" s="2" t="s">
        <v>2</v>
      </c>
      <c r="F5" s="3">
        <v>300000</v>
      </c>
    </row>
    <row r="6" spans="1:6">
      <c r="A6" s="2" t="s">
        <v>4</v>
      </c>
      <c r="F6" s="3">
        <v>250000</v>
      </c>
    </row>
    <row r="7" spans="1:6">
      <c r="A7" s="2" t="s">
        <v>29</v>
      </c>
      <c r="F7" s="3">
        <v>500000</v>
      </c>
    </row>
    <row r="9" spans="1:6">
      <c r="A9" s="4" t="s">
        <v>3</v>
      </c>
      <c r="B9" s="4"/>
      <c r="C9" s="4">
        <f>(F3+(F4*2)+(F5*3))/6</f>
        <v>233333.33333333334</v>
      </c>
      <c r="D9" s="4"/>
      <c r="E9" s="4"/>
      <c r="F9" s="4"/>
    </row>
    <row r="10" spans="1:6">
      <c r="A10" s="4" t="s">
        <v>5</v>
      </c>
      <c r="B10" s="4"/>
      <c r="C10" s="4">
        <f>(F5-F3)/2</f>
        <v>100000</v>
      </c>
      <c r="D10" s="4"/>
      <c r="E10" s="4"/>
      <c r="F10" s="4"/>
    </row>
    <row r="11" spans="1:6">
      <c r="A11" s="4" t="s">
        <v>6</v>
      </c>
      <c r="B11" s="4"/>
      <c r="C11" s="4">
        <f>F7*0.08</f>
        <v>40000</v>
      </c>
      <c r="D11" s="4"/>
      <c r="E11" s="4"/>
      <c r="F11" s="4"/>
    </row>
    <row r="12" spans="1:6">
      <c r="A12" s="5" t="s">
        <v>7</v>
      </c>
      <c r="B12" s="4"/>
      <c r="C12" s="4"/>
      <c r="D12" s="4"/>
      <c r="E12" s="4"/>
      <c r="F12" s="5">
        <f>C9-F6+C10-C11</f>
        <v>43333.333333333343</v>
      </c>
    </row>
    <row r="13" spans="1:6" customFormat="1" ht="24.75" customHeight="1">
      <c r="A13" s="9" t="s">
        <v>31</v>
      </c>
      <c r="B13" s="9"/>
      <c r="C13" s="9"/>
      <c r="D13" s="9"/>
      <c r="E13" s="9"/>
      <c r="F13" s="9"/>
    </row>
    <row r="14" spans="1:6" ht="24.75" customHeight="1">
      <c r="A14" s="9"/>
      <c r="B14" s="9"/>
      <c r="C14" s="9"/>
      <c r="D14" s="9"/>
      <c r="E14" s="9"/>
      <c r="F14" s="9"/>
    </row>
    <row r="15" spans="1:6">
      <c r="A15" s="4"/>
      <c r="B15" s="4"/>
      <c r="C15" s="4"/>
      <c r="D15" s="4"/>
      <c r="E15" s="4"/>
      <c r="F15" s="4"/>
    </row>
    <row r="16" spans="1:6">
      <c r="A16" s="5" t="s">
        <v>8</v>
      </c>
      <c r="B16" s="4"/>
      <c r="C16" s="4"/>
      <c r="D16" s="4"/>
      <c r="E16" s="4"/>
      <c r="F16" s="7" t="s">
        <v>30</v>
      </c>
    </row>
    <row r="17" spans="1:6">
      <c r="A17" s="5" t="s">
        <v>9</v>
      </c>
      <c r="B17" s="5"/>
      <c r="C17" s="8">
        <f>$F$12*kapitaliseringsfaktor!B1</f>
        <v>19066.666666666672</v>
      </c>
      <c r="D17" s="5"/>
      <c r="E17" s="5"/>
      <c r="F17" s="6">
        <f>C17</f>
        <v>19066.666666666672</v>
      </c>
    </row>
    <row r="18" spans="1:6">
      <c r="A18" s="5" t="s">
        <v>10</v>
      </c>
      <c r="B18" s="5"/>
      <c r="C18" s="8">
        <f>$F$12*kapitaliseringsfaktor!B2</f>
        <v>37266.666666666672</v>
      </c>
      <c r="D18" s="5"/>
      <c r="E18" s="5"/>
      <c r="F18" s="6">
        <f t="shared" ref="F18:F36" si="0">C18</f>
        <v>37266.666666666672</v>
      </c>
    </row>
    <row r="19" spans="1:6">
      <c r="A19" s="5" t="s">
        <v>11</v>
      </c>
      <c r="B19" s="5"/>
      <c r="C19" s="8">
        <f>$F$12*kapitaliseringsfaktor!B3</f>
        <v>54166.666666666679</v>
      </c>
      <c r="D19" s="5"/>
      <c r="E19" s="5"/>
      <c r="F19" s="6">
        <f t="shared" si="0"/>
        <v>54166.666666666679</v>
      </c>
    </row>
    <row r="20" spans="1:6">
      <c r="A20" s="5" t="s">
        <v>12</v>
      </c>
      <c r="B20" s="5"/>
      <c r="C20" s="8">
        <f>$F$12*kapitaliseringsfaktor!B4</f>
        <v>69333.333333333358</v>
      </c>
      <c r="D20" s="5"/>
      <c r="E20" s="5"/>
      <c r="F20" s="6">
        <f t="shared" si="0"/>
        <v>69333.333333333358</v>
      </c>
    </row>
    <row r="21" spans="1:6">
      <c r="A21" s="5" t="s">
        <v>13</v>
      </c>
      <c r="B21" s="5"/>
      <c r="C21" s="8">
        <f>$F$12*kapitaliseringsfaktor!B5</f>
        <v>83633.333333333343</v>
      </c>
      <c r="D21" s="5"/>
      <c r="E21" s="5"/>
      <c r="F21" s="6">
        <f t="shared" si="0"/>
        <v>83633.333333333343</v>
      </c>
    </row>
    <row r="22" spans="1:6">
      <c r="A22" s="5" t="s">
        <v>14</v>
      </c>
      <c r="B22" s="5"/>
      <c r="C22" s="8">
        <f>$F$12*kapitaliseringsfaktor!B6</f>
        <v>96633.333333333358</v>
      </c>
      <c r="D22" s="5"/>
      <c r="E22" s="5"/>
      <c r="F22" s="6">
        <f t="shared" si="0"/>
        <v>96633.333333333358</v>
      </c>
    </row>
    <row r="23" spans="1:6">
      <c r="A23" s="5" t="s">
        <v>15</v>
      </c>
      <c r="B23" s="5"/>
      <c r="C23" s="8">
        <f>$F$12*kapitaliseringsfaktor!B7</f>
        <v>109200.00000000003</v>
      </c>
      <c r="D23" s="5"/>
      <c r="E23" s="5"/>
      <c r="F23" s="6">
        <f t="shared" si="0"/>
        <v>109200.00000000003</v>
      </c>
    </row>
    <row r="24" spans="1:6">
      <c r="A24" s="5" t="s">
        <v>16</v>
      </c>
      <c r="B24" s="5"/>
      <c r="C24" s="8">
        <f>$F$12*kapitaliseringsfaktor!B8</f>
        <v>120466.66666666669</v>
      </c>
      <c r="D24" s="5"/>
      <c r="E24" s="5"/>
      <c r="F24" s="6">
        <f t="shared" si="0"/>
        <v>120466.66666666669</v>
      </c>
    </row>
    <row r="25" spans="1:6">
      <c r="A25" s="5" t="s">
        <v>17</v>
      </c>
      <c r="B25" s="5"/>
      <c r="C25" s="8">
        <f>$F$12*kapitaliseringsfaktor!B9</f>
        <v>130866.6666666667</v>
      </c>
      <c r="D25" s="5"/>
      <c r="E25" s="5"/>
      <c r="F25" s="6">
        <f t="shared" si="0"/>
        <v>130866.6666666667</v>
      </c>
    </row>
    <row r="26" spans="1:6">
      <c r="A26" s="5" t="s">
        <v>18</v>
      </c>
      <c r="B26" s="5"/>
      <c r="C26" s="8">
        <f>$F$12*kapitaliseringsfaktor!B10</f>
        <v>140833.33333333337</v>
      </c>
      <c r="D26" s="5"/>
      <c r="E26" s="5"/>
      <c r="F26" s="6">
        <f t="shared" si="0"/>
        <v>140833.33333333337</v>
      </c>
    </row>
    <row r="27" spans="1:6">
      <c r="A27" s="5" t="s">
        <v>19</v>
      </c>
      <c r="B27" s="5"/>
      <c r="C27" s="8">
        <f>$F$12*kapitaliseringsfaktor!B11</f>
        <v>149933.33333333337</v>
      </c>
      <c r="D27" s="5"/>
      <c r="E27" s="5"/>
      <c r="F27" s="6">
        <f t="shared" si="0"/>
        <v>149933.33333333337</v>
      </c>
    </row>
    <row r="28" spans="1:6">
      <c r="A28" s="5" t="s">
        <v>20</v>
      </c>
      <c r="B28" s="5"/>
      <c r="C28" s="8">
        <f>$F$12*kapitaliseringsfaktor!B12</f>
        <v>158166.66666666669</v>
      </c>
      <c r="D28" s="5"/>
      <c r="E28" s="5"/>
      <c r="F28" s="6">
        <f t="shared" si="0"/>
        <v>158166.66666666669</v>
      </c>
    </row>
    <row r="29" spans="1:6">
      <c r="A29" s="5" t="s">
        <v>21</v>
      </c>
      <c r="B29" s="5"/>
      <c r="C29" s="8">
        <f>$F$12*kapitaliseringsfaktor!B13</f>
        <v>165966.66666666672</v>
      </c>
      <c r="D29" s="5"/>
      <c r="E29" s="5"/>
      <c r="F29" s="6">
        <f t="shared" si="0"/>
        <v>165966.66666666672</v>
      </c>
    </row>
    <row r="30" spans="1:6">
      <c r="A30" s="5" t="s">
        <v>22</v>
      </c>
      <c r="B30" s="5"/>
      <c r="C30" s="8">
        <f>$F$12*kapitaliseringsfaktor!B14</f>
        <v>173333.33333333337</v>
      </c>
      <c r="D30" s="5"/>
      <c r="E30" s="5"/>
      <c r="F30" s="6">
        <f t="shared" si="0"/>
        <v>173333.33333333337</v>
      </c>
    </row>
    <row r="31" spans="1:6">
      <c r="A31" s="5" t="s">
        <v>23</v>
      </c>
      <c r="B31" s="5"/>
      <c r="C31" s="8">
        <f>$F$12*kapitaliseringsfaktor!B15</f>
        <v>180266.66666666672</v>
      </c>
      <c r="D31" s="5"/>
      <c r="E31" s="5"/>
      <c r="F31" s="6">
        <f t="shared" si="0"/>
        <v>180266.66666666672</v>
      </c>
    </row>
    <row r="32" spans="1:6">
      <c r="A32" s="5" t="s">
        <v>24</v>
      </c>
      <c r="B32" s="5"/>
      <c r="C32" s="8">
        <f>$F$12*kapitaliseringsfaktor!B16</f>
        <v>186766.66666666669</v>
      </c>
      <c r="D32" s="5"/>
      <c r="E32" s="5"/>
      <c r="F32" s="6">
        <f t="shared" si="0"/>
        <v>186766.66666666669</v>
      </c>
    </row>
    <row r="33" spans="1:6">
      <c r="A33" s="5" t="s">
        <v>25</v>
      </c>
      <c r="B33" s="5"/>
      <c r="C33" s="8">
        <f>$F$12*kapitaliseringsfaktor!B17</f>
        <v>192833.33333333337</v>
      </c>
      <c r="D33" s="5"/>
      <c r="E33" s="5"/>
      <c r="F33" s="6">
        <f t="shared" si="0"/>
        <v>192833.33333333337</v>
      </c>
    </row>
    <row r="34" spans="1:6">
      <c r="A34" s="5" t="s">
        <v>26</v>
      </c>
      <c r="B34" s="5"/>
      <c r="C34" s="8">
        <f>$F$12*kapitaliseringsfaktor!B18</f>
        <v>198466.66666666672</v>
      </c>
      <c r="D34" s="5"/>
      <c r="E34" s="5"/>
      <c r="F34" s="6">
        <f t="shared" si="0"/>
        <v>198466.66666666672</v>
      </c>
    </row>
    <row r="35" spans="1:6">
      <c r="A35" s="5" t="s">
        <v>27</v>
      </c>
      <c r="B35" s="5"/>
      <c r="C35" s="8">
        <f>$F$12*kapitaliseringsfaktor!B19</f>
        <v>203666.66666666672</v>
      </c>
      <c r="D35" s="5"/>
      <c r="E35" s="5"/>
      <c r="F35" s="6">
        <f t="shared" si="0"/>
        <v>203666.66666666672</v>
      </c>
    </row>
    <row r="36" spans="1:6">
      <c r="A36" s="5" t="s">
        <v>28</v>
      </c>
      <c r="B36" s="5"/>
      <c r="C36" s="8">
        <f>$F$12*kapitaliseringsfaktor!B20</f>
        <v>208866.66666666672</v>
      </c>
      <c r="D36" s="5"/>
      <c r="E36" s="5"/>
      <c r="F36" s="6">
        <f t="shared" si="0"/>
        <v>208866.66666666672</v>
      </c>
    </row>
  </sheetData>
  <mergeCells count="1">
    <mergeCell ref="A13: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20"/>
  <sheetViews>
    <sheetView workbookViewId="0">
      <selection activeCell="D13" sqref="D13"/>
    </sheetView>
  </sheetViews>
  <sheetFormatPr defaultRowHeight="15"/>
  <sheetData>
    <row r="1" spans="1:2">
      <c r="A1" s="1">
        <v>1</v>
      </c>
      <c r="B1" s="1">
        <v>0.44</v>
      </c>
    </row>
    <row r="2" spans="1:2">
      <c r="A2" s="1">
        <v>2</v>
      </c>
      <c r="B2" s="1">
        <v>0.86</v>
      </c>
    </row>
    <row r="3" spans="1:2">
      <c r="A3" s="1">
        <v>3</v>
      </c>
      <c r="B3" s="1">
        <v>1.25</v>
      </c>
    </row>
    <row r="4" spans="1:2">
      <c r="A4" s="1">
        <v>4</v>
      </c>
      <c r="B4" s="1">
        <v>1.6</v>
      </c>
    </row>
    <row r="5" spans="1:2">
      <c r="A5" s="1">
        <v>5</v>
      </c>
      <c r="B5" s="1">
        <v>1.93</v>
      </c>
    </row>
    <row r="6" spans="1:2">
      <c r="A6" s="1">
        <v>6</v>
      </c>
      <c r="B6" s="1">
        <v>2.23</v>
      </c>
    </row>
    <row r="7" spans="1:2">
      <c r="A7" s="1">
        <v>7</v>
      </c>
      <c r="B7" s="1">
        <v>2.52</v>
      </c>
    </row>
    <row r="8" spans="1:2">
      <c r="A8" s="1">
        <v>8</v>
      </c>
      <c r="B8" s="1">
        <v>2.78</v>
      </c>
    </row>
    <row r="9" spans="1:2">
      <c r="A9" s="1">
        <v>9</v>
      </c>
      <c r="B9" s="1">
        <v>3.02</v>
      </c>
    </row>
    <row r="10" spans="1:2">
      <c r="A10" s="1">
        <v>10</v>
      </c>
      <c r="B10" s="1">
        <v>3.25</v>
      </c>
    </row>
    <row r="11" spans="1:2">
      <c r="A11" s="1">
        <v>11</v>
      </c>
      <c r="B11" s="1">
        <v>3.46</v>
      </c>
    </row>
    <row r="12" spans="1:2">
      <c r="A12" s="1">
        <v>12</v>
      </c>
      <c r="B12" s="1">
        <v>3.65</v>
      </c>
    </row>
    <row r="13" spans="1:2">
      <c r="A13" s="1">
        <v>13</v>
      </c>
      <c r="B13" s="1">
        <v>3.83</v>
      </c>
    </row>
    <row r="14" spans="1:2">
      <c r="A14" s="1">
        <v>14</v>
      </c>
      <c r="B14" s="1">
        <v>4</v>
      </c>
    </row>
    <row r="15" spans="1:2">
      <c r="A15" s="1">
        <v>15</v>
      </c>
      <c r="B15" s="1">
        <v>4.16</v>
      </c>
    </row>
    <row r="16" spans="1:2">
      <c r="A16" s="1">
        <v>16</v>
      </c>
      <c r="B16" s="1">
        <v>4.3099999999999996</v>
      </c>
    </row>
    <row r="17" spans="1:2">
      <c r="A17" s="1">
        <v>17</v>
      </c>
      <c r="B17" s="1">
        <v>4.45</v>
      </c>
    </row>
    <row r="18" spans="1:2">
      <c r="A18" s="1">
        <v>18</v>
      </c>
      <c r="B18" s="1">
        <v>4.58</v>
      </c>
    </row>
    <row r="19" spans="1:2">
      <c r="A19" s="1">
        <v>19</v>
      </c>
      <c r="B19" s="1">
        <v>4.7</v>
      </c>
    </row>
    <row r="20" spans="1:2">
      <c r="A20" s="1">
        <v>20</v>
      </c>
      <c r="B20" s="1">
        <v>4.82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goodwillberegning</vt:lpstr>
      <vt:lpstr>kapitaliseringsfaktor</vt:lpstr>
      <vt:lpstr>Ark3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dc:creator>
  <cp:lastModifiedBy>Anette</cp:lastModifiedBy>
  <dcterms:created xsi:type="dcterms:W3CDTF">2009-01-31T09:09:24Z</dcterms:created>
  <dcterms:modified xsi:type="dcterms:W3CDTF">2009-05-15T20:40:30Z</dcterms:modified>
</cp:coreProperties>
</file>