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9440" windowHeight="12240"/>
  </bookViews>
  <sheets>
    <sheet name="eksempel" sheetId="5" r:id="rId1"/>
    <sheet name="jul" sheetId="2" r:id="rId2"/>
    <sheet name="aug" sheetId="3" r:id="rId3"/>
    <sheet name="sep" sheetId="4" r:id="rId4"/>
    <sheet name="okt" sheetId="6" r:id="rId5"/>
    <sheet name="nov" sheetId="7" r:id="rId6"/>
    <sheet name="dec" sheetId="8" r:id="rId7"/>
  </sheets>
  <calcPr calcId="125725"/>
</workbook>
</file>

<file path=xl/calcChain.xml><?xml version="1.0" encoding="utf-8"?>
<calcChain xmlns="http://schemas.openxmlformats.org/spreadsheetml/2006/main">
  <c r="G40" i="8"/>
  <c r="G39"/>
  <c r="G38"/>
  <c r="G37"/>
  <c r="G36"/>
  <c r="G12"/>
  <c r="G13"/>
  <c r="G34"/>
  <c r="G33"/>
  <c r="G32"/>
  <c r="G31"/>
  <c r="G30"/>
  <c r="G29"/>
  <c r="G28"/>
  <c r="G27"/>
  <c r="G26"/>
  <c r="G25"/>
  <c r="G24"/>
  <c r="G23"/>
  <c r="G22"/>
  <c r="G21"/>
  <c r="G15"/>
  <c r="G14"/>
  <c r="G38" i="7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1"/>
  <c r="G10"/>
  <c r="G40" i="6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39" i="4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40" i="3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2" i="2"/>
  <c r="G10"/>
  <c r="I10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13" i="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12"/>
  <c r="A14" i="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13"/>
  <c r="A12"/>
  <c r="A15" i="6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14"/>
  <c r="A13"/>
  <c r="A12"/>
  <c r="A12" i="7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13" i="8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12"/>
  <c r="A11" i="2"/>
  <c r="A11" i="3"/>
  <c r="A11" i="4"/>
  <c r="A11" i="6"/>
  <c r="A11" i="7"/>
  <c r="A11" i="8"/>
  <c r="A10" i="2"/>
  <c r="A10" i="3"/>
  <c r="A10" i="4"/>
  <c r="A10" i="6"/>
  <c r="A10" i="7"/>
  <c r="A10" i="8"/>
  <c r="B45" i="3"/>
  <c r="B45" i="4"/>
  <c r="B45" i="6"/>
  <c r="B45" i="7"/>
  <c r="B45" i="8"/>
  <c r="B45" i="2"/>
  <c r="G35" i="8"/>
  <c r="G20"/>
  <c r="G19"/>
  <c r="G18"/>
  <c r="G17"/>
  <c r="G16"/>
  <c r="G11"/>
  <c r="G10"/>
  <c r="G39" i="7"/>
  <c r="G15"/>
  <c r="G14"/>
  <c r="G13"/>
  <c r="G12"/>
  <c r="G11" i="6"/>
  <c r="G11" i="4"/>
  <c r="G12"/>
  <c r="G13"/>
  <c r="G10" i="6"/>
  <c r="H21" i="5"/>
  <c r="H20"/>
  <c r="H19"/>
  <c r="H18"/>
  <c r="H17"/>
  <c r="H16"/>
  <c r="H15"/>
  <c r="H14"/>
  <c r="H13"/>
  <c r="H12"/>
  <c r="H11"/>
  <c r="G10" i="4"/>
  <c r="G16" i="3"/>
  <c r="G15"/>
  <c r="G14"/>
  <c r="G13"/>
  <c r="G12"/>
  <c r="G11"/>
  <c r="G10"/>
  <c r="G40" i="2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1"/>
  <c r="J11" i="5"/>
  <c r="K11" s="1"/>
  <c r="K10"/>
  <c r="J12" l="1"/>
  <c r="K12" s="1"/>
  <c r="J9" i="2"/>
  <c r="I11"/>
  <c r="I12" s="1"/>
  <c r="J10"/>
  <c r="J13" i="5" l="1"/>
  <c r="J14" s="1"/>
  <c r="J11" i="2"/>
  <c r="J12"/>
  <c r="I13"/>
  <c r="K13" i="5" l="1"/>
  <c r="K14"/>
  <c r="J15"/>
  <c r="J13" i="2"/>
  <c r="I14"/>
  <c r="K15" i="5" l="1"/>
  <c r="J16"/>
  <c r="I15" i="2"/>
  <c r="J14"/>
  <c r="K16" i="5" l="1"/>
  <c r="J17"/>
  <c r="I16" i="2"/>
  <c r="J15"/>
  <c r="K17" i="5" l="1"/>
  <c r="J18"/>
  <c r="J16" i="2"/>
  <c r="I17"/>
  <c r="J19" i="5" l="1"/>
  <c r="K18"/>
  <c r="J17" i="2"/>
  <c r="I18"/>
  <c r="J20" i="5" l="1"/>
  <c r="K19"/>
  <c r="I19" i="2"/>
  <c r="J18"/>
  <c r="K20" i="5" l="1"/>
  <c r="J21"/>
  <c r="K21" s="1"/>
  <c r="I20" i="2"/>
  <c r="J19"/>
  <c r="J20" l="1"/>
  <c r="I21"/>
  <c r="J21" l="1"/>
  <c r="I22"/>
  <c r="I23" l="1"/>
  <c r="J22"/>
  <c r="I24" l="1"/>
  <c r="J23"/>
  <c r="J24" l="1"/>
  <c r="I25"/>
  <c r="J25" l="1"/>
  <c r="I26"/>
  <c r="I27" l="1"/>
  <c r="J26"/>
  <c r="I28" l="1"/>
  <c r="J27"/>
  <c r="J28" l="1"/>
  <c r="I29"/>
  <c r="J29" l="1"/>
  <c r="I30"/>
  <c r="I31" l="1"/>
  <c r="J30"/>
  <c r="I32" l="1"/>
  <c r="J31"/>
  <c r="J32" l="1"/>
  <c r="I33"/>
  <c r="J33" l="1"/>
  <c r="I34"/>
  <c r="I35" l="1"/>
  <c r="J34"/>
  <c r="I36" l="1"/>
  <c r="J35"/>
  <c r="J36" l="1"/>
  <c r="I37"/>
  <c r="J37" l="1"/>
  <c r="I38"/>
  <c r="I39" l="1"/>
  <c r="J38"/>
  <c r="J39" l="1"/>
  <c r="I40"/>
  <c r="J40" l="1"/>
  <c r="J41" s="1"/>
  <c r="I41"/>
  <c r="I9" i="3" s="1"/>
  <c r="J9" l="1"/>
  <c r="I10"/>
  <c r="J10" l="1"/>
  <c r="I11"/>
  <c r="J11" l="1"/>
  <c r="I12"/>
  <c r="J12" l="1"/>
  <c r="I13"/>
  <c r="I14" l="1"/>
  <c r="J13"/>
  <c r="J14" l="1"/>
  <c r="I15"/>
  <c r="I16" l="1"/>
  <c r="J15"/>
  <c r="I17" l="1"/>
  <c r="J16"/>
  <c r="J17" l="1"/>
  <c r="I18"/>
  <c r="I19" l="1"/>
  <c r="J18"/>
  <c r="J19" l="1"/>
  <c r="I20"/>
  <c r="J20" l="1"/>
  <c r="I21"/>
  <c r="I22" l="1"/>
  <c r="J21"/>
  <c r="J22" l="1"/>
  <c r="I23"/>
  <c r="I24" l="1"/>
  <c r="J23"/>
  <c r="J24" l="1"/>
  <c r="I25"/>
  <c r="I26" l="1"/>
  <c r="J25"/>
  <c r="J26" l="1"/>
  <c r="I27"/>
  <c r="J27" l="1"/>
  <c r="I28"/>
  <c r="J28" l="1"/>
  <c r="I29"/>
  <c r="J29" l="1"/>
  <c r="I30"/>
  <c r="I31" l="1"/>
  <c r="J30"/>
  <c r="I32" l="1"/>
  <c r="J31"/>
  <c r="J32" l="1"/>
  <c r="I33"/>
  <c r="I34" l="1"/>
  <c r="J33"/>
  <c r="J34" l="1"/>
  <c r="I35"/>
  <c r="I36" l="1"/>
  <c r="J35"/>
  <c r="I37" l="1"/>
  <c r="J36"/>
  <c r="J37" l="1"/>
  <c r="I38"/>
  <c r="J38" l="1"/>
  <c r="I39"/>
  <c r="J39" l="1"/>
  <c r="J41" s="1"/>
  <c r="I40"/>
  <c r="J40" l="1"/>
  <c r="I41"/>
  <c r="I9" i="4" s="1"/>
  <c r="I10" l="1"/>
  <c r="J9"/>
  <c r="I11" l="1"/>
  <c r="J10"/>
  <c r="I12" l="1"/>
  <c r="J11"/>
  <c r="J12" l="1"/>
  <c r="I13"/>
  <c r="I14" l="1"/>
  <c r="J13"/>
  <c r="J14" l="1"/>
  <c r="I15"/>
  <c r="J15" l="1"/>
  <c r="I16"/>
  <c r="J16" l="1"/>
  <c r="I17"/>
  <c r="I18" l="1"/>
  <c r="J17"/>
  <c r="J18" l="1"/>
  <c r="I19"/>
  <c r="J19" l="1"/>
  <c r="I20"/>
  <c r="I21" l="1"/>
  <c r="J20"/>
  <c r="I22" l="1"/>
  <c r="J21"/>
  <c r="J22" l="1"/>
  <c r="I23"/>
  <c r="J23" l="1"/>
  <c r="I24"/>
  <c r="I25" l="1"/>
  <c r="J24"/>
  <c r="I26" l="1"/>
  <c r="J25"/>
  <c r="I27" l="1"/>
  <c r="J26"/>
  <c r="J27" l="1"/>
  <c r="I28"/>
  <c r="J28" l="1"/>
  <c r="I29"/>
  <c r="I30" l="1"/>
  <c r="J29"/>
  <c r="J30" l="1"/>
  <c r="I31"/>
  <c r="I32" l="1"/>
  <c r="J31"/>
  <c r="I33" l="1"/>
  <c r="J32"/>
  <c r="I34" l="1"/>
  <c r="J33"/>
  <c r="J34" l="1"/>
  <c r="I35"/>
  <c r="J35" l="1"/>
  <c r="I36"/>
  <c r="I37" l="1"/>
  <c r="J36"/>
  <c r="I38" l="1"/>
  <c r="J37"/>
  <c r="I39" l="1"/>
  <c r="J38"/>
  <c r="I40" l="1"/>
  <c r="J39"/>
  <c r="J40" l="1"/>
  <c r="J41" s="1"/>
  <c r="I41"/>
  <c r="I9" i="6" s="1"/>
  <c r="J9" l="1"/>
  <c r="I10"/>
  <c r="J10" l="1"/>
  <c r="I11"/>
  <c r="I12" l="1"/>
  <c r="J11"/>
  <c r="J12" l="1"/>
  <c r="I13"/>
  <c r="J13" l="1"/>
  <c r="I14"/>
  <c r="J14" l="1"/>
  <c r="I15"/>
  <c r="J15" l="1"/>
  <c r="I16"/>
  <c r="J16" l="1"/>
  <c r="I17"/>
  <c r="J17" l="1"/>
  <c r="I18"/>
  <c r="I19" l="1"/>
  <c r="J18"/>
  <c r="J19" l="1"/>
  <c r="I20"/>
  <c r="J20" l="1"/>
  <c r="I21"/>
  <c r="J21" l="1"/>
  <c r="I22"/>
  <c r="I23" l="1"/>
  <c r="J22"/>
  <c r="J23" l="1"/>
  <c r="I24"/>
  <c r="J24" l="1"/>
  <c r="I25"/>
  <c r="J25" l="1"/>
  <c r="I26"/>
  <c r="I27" l="1"/>
  <c r="J26"/>
  <c r="J27" l="1"/>
  <c r="I28"/>
  <c r="J28" l="1"/>
  <c r="I29"/>
  <c r="I30" l="1"/>
  <c r="J29"/>
  <c r="I31" l="1"/>
  <c r="J30"/>
  <c r="J31" l="1"/>
  <c r="I32"/>
  <c r="J32" l="1"/>
  <c r="I33"/>
  <c r="J33" l="1"/>
  <c r="I34"/>
  <c r="I35" l="1"/>
  <c r="J34"/>
  <c r="I36" l="1"/>
  <c r="J35"/>
  <c r="I37" l="1"/>
  <c r="J36"/>
  <c r="I38" l="1"/>
  <c r="J37"/>
  <c r="I39" l="1"/>
  <c r="J38"/>
  <c r="I40" l="1"/>
  <c r="J39"/>
  <c r="I41" l="1"/>
  <c r="I9" i="7" s="1"/>
  <c r="J40" i="6"/>
  <c r="J41" s="1"/>
  <c r="J9" i="7" l="1"/>
  <c r="I10"/>
  <c r="J10" l="1"/>
  <c r="I11"/>
  <c r="I12" l="1"/>
  <c r="J11"/>
  <c r="J12" l="1"/>
  <c r="I13"/>
  <c r="I14" l="1"/>
  <c r="J13"/>
  <c r="J14" l="1"/>
  <c r="I15"/>
  <c r="J15" l="1"/>
  <c r="I16"/>
  <c r="J16" l="1"/>
  <c r="I17"/>
  <c r="I18" l="1"/>
  <c r="J17"/>
  <c r="I19" l="1"/>
  <c r="J18"/>
  <c r="J19" l="1"/>
  <c r="I20"/>
  <c r="J20" l="1"/>
  <c r="I21"/>
  <c r="I22" l="1"/>
  <c r="J21"/>
  <c r="I23" l="1"/>
  <c r="J22"/>
  <c r="J23" l="1"/>
  <c r="I24"/>
  <c r="J24" l="1"/>
  <c r="I25"/>
  <c r="I26" l="1"/>
  <c r="J25"/>
  <c r="I27" l="1"/>
  <c r="J26"/>
  <c r="J27" l="1"/>
  <c r="I28"/>
  <c r="J28" l="1"/>
  <c r="I29"/>
  <c r="I30" l="1"/>
  <c r="J29"/>
  <c r="I31" l="1"/>
  <c r="J30"/>
  <c r="I32" l="1"/>
  <c r="J31"/>
  <c r="I33" l="1"/>
  <c r="J32"/>
  <c r="I34" l="1"/>
  <c r="J33"/>
  <c r="J34" l="1"/>
  <c r="I35"/>
  <c r="J35" l="1"/>
  <c r="I36"/>
  <c r="J36" l="1"/>
  <c r="I37"/>
  <c r="I38" l="1"/>
  <c r="J37"/>
  <c r="J38" l="1"/>
  <c r="I39"/>
  <c r="J39" l="1"/>
  <c r="I40"/>
  <c r="J40" l="1"/>
  <c r="J41" s="1"/>
  <c r="I41"/>
  <c r="I9" i="8" s="1"/>
  <c r="I10" l="1"/>
  <c r="J9"/>
  <c r="I11" l="1"/>
  <c r="J10"/>
  <c r="J11" l="1"/>
  <c r="I12"/>
  <c r="J12" l="1"/>
  <c r="I13"/>
  <c r="I14" l="1"/>
  <c r="J13"/>
  <c r="I15" l="1"/>
  <c r="J14"/>
  <c r="I16" l="1"/>
  <c r="J15"/>
  <c r="J16" l="1"/>
  <c r="I17"/>
  <c r="I18" l="1"/>
  <c r="J17"/>
  <c r="J18" l="1"/>
  <c r="I19"/>
  <c r="I20" l="1"/>
  <c r="J19"/>
  <c r="I21" l="1"/>
  <c r="J20"/>
  <c r="J21" l="1"/>
  <c r="I22"/>
  <c r="I23" l="1"/>
  <c r="J22"/>
  <c r="J23" l="1"/>
  <c r="I24"/>
  <c r="J24" l="1"/>
  <c r="I25"/>
  <c r="J25" l="1"/>
  <c r="I26"/>
  <c r="I27" l="1"/>
  <c r="J26"/>
  <c r="J27" l="1"/>
  <c r="I28"/>
  <c r="J28" l="1"/>
  <c r="I29"/>
  <c r="I30" l="1"/>
  <c r="J29"/>
  <c r="J30" l="1"/>
  <c r="I31"/>
  <c r="I32" l="1"/>
  <c r="J31"/>
  <c r="I33" l="1"/>
  <c r="J32"/>
  <c r="J33" l="1"/>
  <c r="I34"/>
  <c r="J34" l="1"/>
  <c r="I35"/>
  <c r="J35" l="1"/>
  <c r="I36"/>
  <c r="I37" l="1"/>
  <c r="J36"/>
  <c r="J37" l="1"/>
  <c r="I38"/>
  <c r="I39" l="1"/>
  <c r="J38"/>
  <c r="I40" l="1"/>
  <c r="J39"/>
  <c r="I41" l="1"/>
  <c r="J40"/>
  <c r="J41" s="1"/>
</calcChain>
</file>

<file path=xl/sharedStrings.xml><?xml version="1.0" encoding="utf-8"?>
<sst xmlns="http://schemas.openxmlformats.org/spreadsheetml/2006/main" count="104" uniqueCount="28">
  <si>
    <t>Timeseddel, ASAPS</t>
  </si>
  <si>
    <t>Minutter</t>
  </si>
  <si>
    <t>Norm</t>
  </si>
  <si>
    <t>'Fleks'</t>
  </si>
  <si>
    <t>timer</t>
  </si>
  <si>
    <t>kommentar</t>
  </si>
  <si>
    <t>Overført fra tidl. måned</t>
  </si>
  <si>
    <t>Overføres til næste måned</t>
  </si>
  <si>
    <t>Medarbejder:</t>
  </si>
  <si>
    <t>Norm=444 minutter svarer til daglig arbejdstid ved en fuldtidsstilling</t>
  </si>
  <si>
    <t>mødt</t>
  </si>
  <si>
    <t>gået</t>
  </si>
  <si>
    <t>time</t>
  </si>
  <si>
    <t>minut</t>
  </si>
  <si>
    <t>minutter</t>
  </si>
  <si>
    <t>beregnetminutter</t>
  </si>
  <si>
    <t>beregnet minutter</t>
  </si>
  <si>
    <t>beregnet timer</t>
  </si>
  <si>
    <t>Til indtastning</t>
  </si>
  <si>
    <t>rør ikke</t>
  </si>
  <si>
    <t>ret, hvis nødvendigt</t>
  </si>
  <si>
    <t>skriv, hvis nødvendigt</t>
  </si>
  <si>
    <t>Ferie</t>
  </si>
  <si>
    <t>bogf. kunde "x" efter aftale med AS</t>
  </si>
  <si>
    <t>frokost 
(minutter)</t>
  </si>
  <si>
    <t>Frokost
(minutter)</t>
  </si>
  <si>
    <t>frokost
(minutter)</t>
  </si>
  <si>
    <t>2. juledag</t>
  </si>
</sst>
</file>

<file path=xl/styles.xml><?xml version="1.0" encoding="utf-8"?>
<styleSheet xmlns="http://schemas.openxmlformats.org/spreadsheetml/2006/main">
  <numFmts count="3">
    <numFmt numFmtId="164" formatCode="00"/>
    <numFmt numFmtId="165" formatCode="0.0"/>
    <numFmt numFmtId="166" formatCode="ddd\ dd\.mm"/>
  </numFmts>
  <fonts count="1"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164" fontId="0" fillId="0" borderId="0" xfId="0" applyNumberFormat="1" applyAlignment="1">
      <alignment horizontal="left"/>
    </xf>
    <xf numFmtId="165" fontId="0" fillId="0" borderId="0" xfId="0" applyNumberFormat="1"/>
    <xf numFmtId="17" fontId="0" fillId="0" borderId="0" xfId="0" applyNumberFormat="1"/>
    <xf numFmtId="0" fontId="0" fillId="0" borderId="1" xfId="0" applyBorder="1"/>
    <xf numFmtId="166" fontId="0" fillId="0" borderId="4" xfId="0" applyNumberFormat="1" applyFill="1" applyBorder="1"/>
    <xf numFmtId="0" fontId="0" fillId="0" borderId="5" xfId="0" applyFill="1" applyBorder="1"/>
    <xf numFmtId="1" fontId="0" fillId="0" borderId="6" xfId="0" applyNumberFormat="1" applyFill="1" applyBorder="1"/>
    <xf numFmtId="164" fontId="0" fillId="0" borderId="8" xfId="0" applyNumberFormat="1" applyFill="1" applyBorder="1" applyAlignment="1">
      <alignment horizontal="left"/>
    </xf>
    <xf numFmtId="0" fontId="0" fillId="0" borderId="0" xfId="0" quotePrefix="1"/>
    <xf numFmtId="1" fontId="0" fillId="0" borderId="9" xfId="0" applyNumberFormat="1" applyFill="1" applyBorder="1"/>
    <xf numFmtId="165" fontId="0" fillId="0" borderId="9" xfId="0" applyNumberFormat="1" applyFill="1" applyBorder="1"/>
    <xf numFmtId="0" fontId="0" fillId="0" borderId="10" xfId="0" applyBorder="1"/>
    <xf numFmtId="0" fontId="0" fillId="0" borderId="11" xfId="0" applyBorder="1"/>
    <xf numFmtId="165" fontId="0" fillId="0" borderId="3" xfId="0" applyNumberFormat="1" applyBorder="1"/>
    <xf numFmtId="0" fontId="0" fillId="0" borderId="2" xfId="0" applyBorder="1"/>
    <xf numFmtId="0" fontId="0" fillId="0" borderId="7" xfId="0" applyBorder="1"/>
    <xf numFmtId="0" fontId="0" fillId="0" borderId="7" xfId="0" quotePrefix="1" applyBorder="1"/>
    <xf numFmtId="165" fontId="0" fillId="0" borderId="7" xfId="0" applyNumberFormat="1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1" fontId="0" fillId="0" borderId="15" xfId="0" applyNumberFormat="1" applyBorder="1"/>
    <xf numFmtId="165" fontId="0" fillId="0" borderId="15" xfId="0" applyNumberFormat="1" applyBorder="1" applyAlignment="1">
      <alignment horizontal="right"/>
    </xf>
    <xf numFmtId="0" fontId="0" fillId="0" borderId="16" xfId="0" applyBorder="1"/>
    <xf numFmtId="166" fontId="0" fillId="0" borderId="17" xfId="0" applyNumberFormat="1" applyFill="1" applyBorder="1"/>
    <xf numFmtId="1" fontId="0" fillId="0" borderId="18" xfId="0" applyNumberFormat="1" applyFill="1" applyBorder="1"/>
    <xf numFmtId="1" fontId="0" fillId="0" borderId="19" xfId="0" applyNumberFormat="1" applyFill="1" applyBorder="1"/>
    <xf numFmtId="165" fontId="0" fillId="0" borderId="19" xfId="0" applyNumberFormat="1" applyFill="1" applyBorder="1"/>
    <xf numFmtId="0" fontId="0" fillId="0" borderId="20" xfId="0" applyFill="1" applyBorder="1"/>
    <xf numFmtId="166" fontId="0" fillId="2" borderId="21" xfId="0" applyNumberFormat="1" applyFill="1" applyBorder="1"/>
    <xf numFmtId="1" fontId="0" fillId="2" borderId="22" xfId="0" applyNumberFormat="1" applyFill="1" applyBorder="1"/>
    <xf numFmtId="1" fontId="0" fillId="2" borderId="23" xfId="0" applyNumberFormat="1" applyFill="1" applyBorder="1"/>
    <xf numFmtId="165" fontId="0" fillId="2" borderId="23" xfId="0" applyNumberFormat="1" applyFill="1" applyBorder="1"/>
    <xf numFmtId="0" fontId="0" fillId="2" borderId="24" xfId="0" applyFill="1" applyBorder="1"/>
    <xf numFmtId="166" fontId="0" fillId="0" borderId="21" xfId="0" applyNumberFormat="1" applyFill="1" applyBorder="1"/>
    <xf numFmtId="1" fontId="0" fillId="0" borderId="22" xfId="0" applyNumberFormat="1" applyFill="1" applyBorder="1"/>
    <xf numFmtId="1" fontId="0" fillId="0" borderId="23" xfId="0" applyNumberFormat="1" applyFill="1" applyBorder="1"/>
    <xf numFmtId="165" fontId="0" fillId="0" borderId="23" xfId="0" applyNumberFormat="1" applyFill="1" applyBorder="1"/>
    <xf numFmtId="0" fontId="0" fillId="0" borderId="24" xfId="0" applyFill="1" applyBorder="1"/>
    <xf numFmtId="0" fontId="0" fillId="0" borderId="24" xfId="0" quotePrefix="1" applyFill="1" applyBorder="1"/>
    <xf numFmtId="164" fontId="0" fillId="0" borderId="25" xfId="0" applyNumberFormat="1" applyFill="1" applyBorder="1" applyAlignment="1">
      <alignment horizontal="left"/>
    </xf>
    <xf numFmtId="164" fontId="0" fillId="2" borderId="26" xfId="0" applyNumberFormat="1" applyFill="1" applyBorder="1" applyAlignment="1">
      <alignment horizontal="left"/>
    </xf>
    <xf numFmtId="164" fontId="0" fillId="0" borderId="26" xfId="0" applyNumberFormat="1" applyFill="1" applyBorder="1" applyAlignment="1">
      <alignment horizontal="left"/>
    </xf>
    <xf numFmtId="164" fontId="0" fillId="0" borderId="27" xfId="0" applyNumberFormat="1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3" borderId="0" xfId="0" applyFill="1" applyAlignment="1">
      <alignment horizontal="right" wrapText="1"/>
    </xf>
    <xf numFmtId="0" fontId="0" fillId="3" borderId="0" xfId="0" applyFill="1"/>
    <xf numFmtId="0" fontId="0" fillId="3" borderId="13" xfId="0" applyFill="1" applyBorder="1"/>
    <xf numFmtId="1" fontId="0" fillId="3" borderId="18" xfId="0" applyNumberFormat="1" applyFill="1" applyBorder="1"/>
    <xf numFmtId="0" fontId="0" fillId="3" borderId="14" xfId="0" applyFill="1" applyBorder="1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7" xfId="0" applyFill="1" applyBorder="1"/>
    <xf numFmtId="0" fontId="0" fillId="3" borderId="14" xfId="0" applyFill="1" applyBorder="1"/>
    <xf numFmtId="1" fontId="0" fillId="3" borderId="19" xfId="0" applyNumberFormat="1" applyFill="1" applyBorder="1"/>
    <xf numFmtId="0" fontId="0" fillId="3" borderId="7" xfId="0" quotePrefix="1" applyFill="1" applyBorder="1"/>
    <xf numFmtId="1" fontId="0" fillId="3" borderId="15" xfId="0" applyNumberFormat="1" applyFill="1" applyBorder="1"/>
    <xf numFmtId="0" fontId="0" fillId="3" borderId="11" xfId="0" applyFill="1" applyBorder="1"/>
    <xf numFmtId="0" fontId="0" fillId="3" borderId="16" xfId="0" applyFill="1" applyBorder="1"/>
    <xf numFmtId="0" fontId="0" fillId="3" borderId="20" xfId="0" applyFill="1" applyBorder="1"/>
    <xf numFmtId="1" fontId="0" fillId="3" borderId="22" xfId="0" applyNumberFormat="1" applyFill="1" applyBorder="1"/>
    <xf numFmtId="1" fontId="0" fillId="3" borderId="23" xfId="0" applyNumberFormat="1" applyFill="1" applyBorder="1"/>
    <xf numFmtId="0" fontId="0" fillId="3" borderId="24" xfId="0" applyFill="1" applyBorder="1"/>
    <xf numFmtId="0" fontId="0" fillId="4" borderId="0" xfId="0" applyFill="1" applyAlignment="1">
      <alignment wrapText="1"/>
    </xf>
    <xf numFmtId="0" fontId="0" fillId="5" borderId="0" xfId="0" applyFill="1"/>
    <xf numFmtId="0" fontId="0" fillId="3" borderId="24" xfId="0" quotePrefix="1" applyFill="1" applyBorder="1"/>
    <xf numFmtId="0" fontId="0" fillId="0" borderId="3" xfId="0" applyBorder="1"/>
    <xf numFmtId="0" fontId="0" fillId="6" borderId="0" xfId="0" applyFill="1" applyAlignment="1">
      <alignment horizontal="center"/>
    </xf>
    <xf numFmtId="164" fontId="0" fillId="0" borderId="28" xfId="0" applyNumberFormat="1" applyFill="1" applyBorder="1" applyAlignment="1">
      <alignment horizontal="left"/>
    </xf>
    <xf numFmtId="164" fontId="0" fillId="2" borderId="29" xfId="0" applyNumberFormat="1" applyFill="1" applyBorder="1" applyAlignment="1">
      <alignment horizontal="left"/>
    </xf>
    <xf numFmtId="164" fontId="0" fillId="0" borderId="29" xfId="0" applyNumberFormat="1" applyFill="1" applyBorder="1" applyAlignment="1">
      <alignment horizontal="left"/>
    </xf>
    <xf numFmtId="0" fontId="0" fillId="0" borderId="3" xfId="0" applyBorder="1" applyAlignment="1">
      <alignment wrapText="1"/>
    </xf>
    <xf numFmtId="166" fontId="0" fillId="7" borderId="17" xfId="0" applyNumberFormat="1" applyFill="1" applyBorder="1"/>
    <xf numFmtId="1" fontId="0" fillId="7" borderId="18" xfId="0" applyNumberFormat="1" applyFill="1" applyBorder="1"/>
    <xf numFmtId="164" fontId="0" fillId="7" borderId="25" xfId="0" applyNumberFormat="1" applyFill="1" applyBorder="1" applyAlignment="1">
      <alignment horizontal="left"/>
    </xf>
    <xf numFmtId="1" fontId="0" fillId="7" borderId="19" xfId="0" applyNumberFormat="1" applyFill="1" applyBorder="1"/>
    <xf numFmtId="165" fontId="0" fillId="7" borderId="19" xfId="0" applyNumberFormat="1" applyFill="1" applyBorder="1"/>
    <xf numFmtId="0" fontId="0" fillId="7" borderId="20" xfId="0" applyFill="1" applyBorder="1"/>
    <xf numFmtId="166" fontId="0" fillId="7" borderId="21" xfId="0" applyNumberFormat="1" applyFill="1" applyBorder="1"/>
    <xf numFmtId="1" fontId="0" fillId="7" borderId="22" xfId="0" applyNumberFormat="1" applyFill="1" applyBorder="1"/>
    <xf numFmtId="164" fontId="0" fillId="7" borderId="26" xfId="0" applyNumberFormat="1" applyFill="1" applyBorder="1" applyAlignment="1">
      <alignment horizontal="left"/>
    </xf>
    <xf numFmtId="1" fontId="0" fillId="7" borderId="23" xfId="0" applyNumberFormat="1" applyFill="1" applyBorder="1"/>
    <xf numFmtId="165" fontId="0" fillId="7" borderId="23" xfId="0" applyNumberFormat="1" applyFill="1" applyBorder="1"/>
    <xf numFmtId="0" fontId="0" fillId="7" borderId="24" xfId="0" applyFill="1" applyBorder="1"/>
    <xf numFmtId="1" fontId="0" fillId="0" borderId="3" xfId="0" applyNumberFormat="1" applyBorder="1"/>
    <xf numFmtId="0" fontId="0" fillId="7" borderId="24" xfId="0" quotePrefix="1" applyFill="1" applyBorder="1"/>
    <xf numFmtId="1" fontId="0" fillId="8" borderId="23" xfId="0" applyNumberFormat="1" applyFill="1" applyBorder="1"/>
    <xf numFmtId="166" fontId="0" fillId="8" borderId="4" xfId="0" applyNumberFormat="1" applyFill="1" applyBorder="1"/>
    <xf numFmtId="1" fontId="0" fillId="8" borderId="6" xfId="0" applyNumberFormat="1" applyFill="1" applyBorder="1"/>
    <xf numFmtId="164" fontId="0" fillId="8" borderId="27" xfId="0" applyNumberFormat="1" applyFill="1" applyBorder="1" applyAlignment="1">
      <alignment horizontal="left"/>
    </xf>
    <xf numFmtId="164" fontId="0" fillId="8" borderId="8" xfId="0" applyNumberFormat="1" applyFill="1" applyBorder="1" applyAlignment="1">
      <alignment horizontal="left"/>
    </xf>
    <xf numFmtId="164" fontId="0" fillId="0" borderId="0" xfId="0" applyNumberFormat="1" applyAlignment="1"/>
    <xf numFmtId="0" fontId="0" fillId="0" borderId="0" xfId="0" applyAlignment="1"/>
    <xf numFmtId="0" fontId="0" fillId="0" borderId="14" xfId="0" applyBorder="1" applyAlignment="1"/>
    <xf numFmtId="164" fontId="0" fillId="7" borderId="28" xfId="0" applyNumberFormat="1" applyFill="1" applyBorder="1" applyAlignment="1"/>
    <xf numFmtId="164" fontId="0" fillId="7" borderId="29" xfId="0" applyNumberFormat="1" applyFill="1" applyBorder="1" applyAlignment="1"/>
    <xf numFmtId="164" fontId="0" fillId="0" borderId="29" xfId="0" applyNumberFormat="1" applyFill="1" applyBorder="1" applyAlignment="1"/>
    <xf numFmtId="0" fontId="0" fillId="0" borderId="10" xfId="0" applyBorder="1" applyAlignment="1"/>
    <xf numFmtId="164" fontId="0" fillId="0" borderId="28" xfId="0" applyNumberFormat="1" applyFill="1" applyBorder="1" applyAlignment="1"/>
    <xf numFmtId="164" fontId="0" fillId="8" borderId="29" xfId="0" applyNumberFormat="1" applyFill="1" applyBorder="1" applyAlignment="1"/>
    <xf numFmtId="1" fontId="0" fillId="0" borderId="31" xfId="0" applyNumberFormat="1" applyFill="1" applyBorder="1"/>
    <xf numFmtId="166" fontId="0" fillId="7" borderId="4" xfId="0" applyNumberFormat="1" applyFill="1" applyBorder="1"/>
    <xf numFmtId="1" fontId="0" fillId="7" borderId="6" xfId="0" applyNumberFormat="1" applyFill="1" applyBorder="1"/>
    <xf numFmtId="164" fontId="0" fillId="7" borderId="27" xfId="0" applyNumberFormat="1" applyFill="1" applyBorder="1" applyAlignment="1">
      <alignment horizontal="left"/>
    </xf>
    <xf numFmtId="164" fontId="0" fillId="7" borderId="8" xfId="0" applyNumberFormat="1" applyFill="1" applyBorder="1" applyAlignment="1">
      <alignment horizontal="left"/>
    </xf>
    <xf numFmtId="0" fontId="0" fillId="7" borderId="5" xfId="0" applyFill="1" applyBorder="1"/>
    <xf numFmtId="164" fontId="0" fillId="7" borderId="30" xfId="0" applyNumberFormat="1" applyFill="1" applyBorder="1" applyAlignment="1"/>
    <xf numFmtId="1" fontId="0" fillId="7" borderId="29" xfId="0" applyNumberFormat="1" applyFill="1" applyBorder="1"/>
    <xf numFmtId="164" fontId="0" fillId="0" borderId="23" xfId="0" applyNumberFormat="1" applyFill="1" applyBorder="1" applyAlignment="1"/>
    <xf numFmtId="164" fontId="0" fillId="7" borderId="23" xfId="0" applyNumberFormat="1" applyFill="1" applyBorder="1" applyAlignment="1"/>
    <xf numFmtId="1" fontId="0" fillId="7" borderId="9" xfId="0" applyNumberFormat="1" applyFill="1" applyBorder="1"/>
    <xf numFmtId="165" fontId="0" fillId="7" borderId="9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6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21"/>
  <sheetViews>
    <sheetView tabSelected="1" topLeftCell="A2" workbookViewId="0">
      <selection activeCell="H25" sqref="H25"/>
    </sheetView>
  </sheetViews>
  <sheetFormatPr defaultRowHeight="15"/>
  <cols>
    <col min="2" max="2" width="8.7109375" bestFit="1" customWidth="1"/>
    <col min="3" max="3" width="6.140625" customWidth="1"/>
    <col min="4" max="4" width="6.28515625" bestFit="1" customWidth="1"/>
    <col min="5" max="5" width="5.140625" bestFit="1" customWidth="1"/>
    <col min="6" max="6" width="6.28515625" bestFit="1" customWidth="1"/>
    <col min="7" max="7" width="13.7109375" customWidth="1"/>
    <col min="9" max="9" width="14.85546875" customWidth="1"/>
    <col min="12" max="12" width="33" bestFit="1" customWidth="1"/>
  </cols>
  <sheetData>
    <row r="6" spans="2:12" ht="30">
      <c r="C6" s="116" t="s">
        <v>18</v>
      </c>
      <c r="D6" s="116"/>
      <c r="E6" s="116"/>
      <c r="F6" s="116"/>
      <c r="G6" s="69"/>
      <c r="H6" s="66" t="s">
        <v>19</v>
      </c>
      <c r="I6" s="65" t="s">
        <v>20</v>
      </c>
      <c r="J6" s="66" t="s">
        <v>19</v>
      </c>
      <c r="K6" s="66" t="s">
        <v>19</v>
      </c>
      <c r="L6" s="65" t="s">
        <v>21</v>
      </c>
    </row>
    <row r="7" spans="2:12" s="46" customFormat="1" ht="30">
      <c r="C7" s="48" t="s">
        <v>12</v>
      </c>
      <c r="D7" s="47" t="s">
        <v>13</v>
      </c>
      <c r="E7" s="48" t="s">
        <v>12</v>
      </c>
      <c r="F7" s="47" t="s">
        <v>13</v>
      </c>
      <c r="G7" s="47" t="s">
        <v>26</v>
      </c>
      <c r="H7" s="53" t="s">
        <v>16</v>
      </c>
      <c r="I7" s="46" t="s">
        <v>14</v>
      </c>
      <c r="J7" s="53" t="s">
        <v>15</v>
      </c>
      <c r="K7" s="46" t="s">
        <v>17</v>
      </c>
      <c r="L7" s="53"/>
    </row>
    <row r="8" spans="2:12" ht="15.75" thickBot="1">
      <c r="C8" s="49"/>
      <c r="E8" s="49"/>
      <c r="H8" s="49"/>
      <c r="J8" s="49"/>
      <c r="L8" s="49"/>
    </row>
    <row r="9" spans="2:12" ht="15.75" thickBot="1">
      <c r="B9" s="4"/>
      <c r="C9" s="114" t="s">
        <v>10</v>
      </c>
      <c r="D9" s="115"/>
      <c r="E9" s="114" t="s">
        <v>11</v>
      </c>
      <c r="F9" s="115"/>
      <c r="G9" s="68"/>
      <c r="H9" s="54" t="s">
        <v>1</v>
      </c>
      <c r="I9" s="16" t="s">
        <v>2</v>
      </c>
      <c r="J9" s="57" t="s">
        <v>3</v>
      </c>
      <c r="K9" s="18" t="s">
        <v>4</v>
      </c>
      <c r="L9" s="59" t="s">
        <v>5</v>
      </c>
    </row>
    <row r="10" spans="2:12">
      <c r="B10" s="19"/>
      <c r="C10" s="50" t="s">
        <v>6</v>
      </c>
      <c r="D10" s="21"/>
      <c r="E10" s="52"/>
      <c r="F10" s="21"/>
      <c r="G10" s="21"/>
      <c r="H10" s="55"/>
      <c r="I10" s="21"/>
      <c r="J10" s="58">
        <v>0</v>
      </c>
      <c r="K10" s="24">
        <f>J10/60</f>
        <v>0</v>
      </c>
      <c r="L10" s="60"/>
    </row>
    <row r="11" spans="2:12">
      <c r="B11" s="26">
        <v>40452</v>
      </c>
      <c r="C11" s="51">
        <v>9</v>
      </c>
      <c r="D11" s="42">
        <v>15</v>
      </c>
      <c r="E11" s="51">
        <v>16</v>
      </c>
      <c r="F11" s="42">
        <v>35</v>
      </c>
      <c r="G11" s="70">
        <v>30</v>
      </c>
      <c r="H11" s="56">
        <f>(E11-C11)*60-D11+F11-G11</f>
        <v>410</v>
      </c>
      <c r="I11" s="28">
        <v>444</v>
      </c>
      <c r="J11" s="56">
        <f>J10+H11-I11</f>
        <v>-34</v>
      </c>
      <c r="K11" s="29">
        <f>J11/60</f>
        <v>-0.56666666666666665</v>
      </c>
      <c r="L11" s="61"/>
    </row>
    <row r="12" spans="2:12">
      <c r="B12" s="31">
        <v>40453</v>
      </c>
      <c r="C12" s="32"/>
      <c r="D12" s="43"/>
      <c r="E12" s="32"/>
      <c r="F12" s="43"/>
      <c r="G12" s="71"/>
      <c r="H12" s="33">
        <f t="shared" ref="H12:H21" si="0">(E12-C12)*60-D12+F12-G12</f>
        <v>0</v>
      </c>
      <c r="I12" s="33"/>
      <c r="J12" s="33">
        <f>J11+H12-I12</f>
        <v>-34</v>
      </c>
      <c r="K12" s="34">
        <f>J12/60</f>
        <v>-0.56666666666666665</v>
      </c>
      <c r="L12" s="35"/>
    </row>
    <row r="13" spans="2:12">
      <c r="B13" s="31">
        <v>40454</v>
      </c>
      <c r="C13" s="32"/>
      <c r="D13" s="43"/>
      <c r="E13" s="32"/>
      <c r="F13" s="43"/>
      <c r="G13" s="71"/>
      <c r="H13" s="33">
        <f t="shared" si="0"/>
        <v>0</v>
      </c>
      <c r="I13" s="33"/>
      <c r="J13" s="33">
        <f t="shared" ref="J13:J21" si="1">J12+H13-I13</f>
        <v>-34</v>
      </c>
      <c r="K13" s="34">
        <f>J13/60</f>
        <v>-0.56666666666666665</v>
      </c>
      <c r="L13" s="35"/>
    </row>
    <row r="14" spans="2:12">
      <c r="B14" s="36">
        <v>40455</v>
      </c>
      <c r="C14" s="62">
        <v>9</v>
      </c>
      <c r="D14" s="44">
        <v>0</v>
      </c>
      <c r="E14" s="62">
        <v>16</v>
      </c>
      <c r="F14" s="44">
        <v>45</v>
      </c>
      <c r="G14" s="72">
        <v>15</v>
      </c>
      <c r="H14" s="63">
        <f t="shared" si="0"/>
        <v>450</v>
      </c>
      <c r="I14" s="38">
        <v>444</v>
      </c>
      <c r="J14" s="63">
        <f t="shared" si="1"/>
        <v>-28</v>
      </c>
      <c r="K14" s="39">
        <f t="shared" ref="K14:K21" si="2">J14/60</f>
        <v>-0.46666666666666667</v>
      </c>
      <c r="L14" s="64"/>
    </row>
    <row r="15" spans="2:12">
      <c r="B15" s="36">
        <v>40456</v>
      </c>
      <c r="C15" s="62">
        <v>9</v>
      </c>
      <c r="D15" s="44">
        <v>0</v>
      </c>
      <c r="E15" s="62">
        <v>16</v>
      </c>
      <c r="F15" s="44">
        <v>30</v>
      </c>
      <c r="G15" s="72">
        <v>30</v>
      </c>
      <c r="H15" s="63">
        <f t="shared" si="0"/>
        <v>420</v>
      </c>
      <c r="I15" s="38">
        <v>444</v>
      </c>
      <c r="J15" s="63">
        <f t="shared" si="1"/>
        <v>-52</v>
      </c>
      <c r="K15" s="39">
        <f t="shared" si="2"/>
        <v>-0.8666666666666667</v>
      </c>
      <c r="L15" s="64"/>
    </row>
    <row r="16" spans="2:12">
      <c r="B16" s="36">
        <v>40457</v>
      </c>
      <c r="C16" s="62">
        <v>9</v>
      </c>
      <c r="D16" s="44">
        <v>0</v>
      </c>
      <c r="E16" s="62">
        <v>16</v>
      </c>
      <c r="F16" s="44">
        <v>0</v>
      </c>
      <c r="G16" s="72">
        <v>15</v>
      </c>
      <c r="H16" s="63">
        <f t="shared" si="0"/>
        <v>405</v>
      </c>
      <c r="I16" s="38">
        <v>444</v>
      </c>
      <c r="J16" s="63">
        <f t="shared" si="1"/>
        <v>-91</v>
      </c>
      <c r="K16" s="39">
        <f t="shared" si="2"/>
        <v>-1.5166666666666666</v>
      </c>
      <c r="L16" s="67"/>
    </row>
    <row r="17" spans="2:12">
      <c r="B17" s="36">
        <v>40458</v>
      </c>
      <c r="C17" s="62">
        <v>9</v>
      </c>
      <c r="D17" s="44">
        <v>0</v>
      </c>
      <c r="E17" s="62">
        <v>16</v>
      </c>
      <c r="F17" s="44">
        <v>0</v>
      </c>
      <c r="G17" s="72">
        <v>15</v>
      </c>
      <c r="H17" s="63">
        <f t="shared" si="0"/>
        <v>405</v>
      </c>
      <c r="I17" s="38">
        <v>444</v>
      </c>
      <c r="J17" s="63">
        <f t="shared" si="1"/>
        <v>-130</v>
      </c>
      <c r="K17" s="39">
        <f t="shared" si="2"/>
        <v>-2.1666666666666665</v>
      </c>
      <c r="L17" s="64"/>
    </row>
    <row r="18" spans="2:12">
      <c r="B18" s="36">
        <v>40459</v>
      </c>
      <c r="C18" s="62"/>
      <c r="D18" s="44"/>
      <c r="E18" s="62"/>
      <c r="F18" s="44"/>
      <c r="G18" s="72"/>
      <c r="H18" s="63">
        <f t="shared" si="0"/>
        <v>0</v>
      </c>
      <c r="I18" s="38">
        <v>0</v>
      </c>
      <c r="J18" s="63">
        <f t="shared" si="1"/>
        <v>-130</v>
      </c>
      <c r="K18" s="39">
        <f t="shared" si="2"/>
        <v>-2.1666666666666665</v>
      </c>
      <c r="L18" s="64" t="s">
        <v>22</v>
      </c>
    </row>
    <row r="19" spans="2:12">
      <c r="B19" s="31">
        <v>40460</v>
      </c>
      <c r="C19" s="32">
        <v>9</v>
      </c>
      <c r="D19" s="43"/>
      <c r="E19" s="32">
        <v>12</v>
      </c>
      <c r="F19" s="43"/>
      <c r="G19" s="71"/>
      <c r="H19" s="33">
        <f t="shared" si="0"/>
        <v>180</v>
      </c>
      <c r="I19" s="33"/>
      <c r="J19" s="33">
        <f t="shared" si="1"/>
        <v>50</v>
      </c>
      <c r="K19" s="34">
        <f t="shared" si="2"/>
        <v>0.83333333333333337</v>
      </c>
      <c r="L19" s="35" t="s">
        <v>23</v>
      </c>
    </row>
    <row r="20" spans="2:12">
      <c r="B20" s="31">
        <v>40461</v>
      </c>
      <c r="C20" s="32"/>
      <c r="D20" s="43"/>
      <c r="E20" s="32"/>
      <c r="F20" s="43"/>
      <c r="G20" s="71"/>
      <c r="H20" s="33">
        <f t="shared" si="0"/>
        <v>0</v>
      </c>
      <c r="I20" s="33"/>
      <c r="J20" s="33">
        <f t="shared" si="1"/>
        <v>50</v>
      </c>
      <c r="K20" s="34">
        <f t="shared" si="2"/>
        <v>0.83333333333333337</v>
      </c>
      <c r="L20" s="35"/>
    </row>
    <row r="21" spans="2:12">
      <c r="B21" s="36">
        <v>40462</v>
      </c>
      <c r="C21" s="62">
        <v>9</v>
      </c>
      <c r="D21" s="44"/>
      <c r="E21" s="62">
        <v>16</v>
      </c>
      <c r="F21" s="44"/>
      <c r="G21" s="72">
        <v>30</v>
      </c>
      <c r="H21" s="63">
        <f t="shared" si="0"/>
        <v>390</v>
      </c>
      <c r="I21" s="38">
        <v>444</v>
      </c>
      <c r="J21" s="63">
        <f t="shared" si="1"/>
        <v>-4</v>
      </c>
      <c r="K21" s="39">
        <f t="shared" si="2"/>
        <v>-6.6666666666666666E-2</v>
      </c>
      <c r="L21" s="64"/>
    </row>
  </sheetData>
  <mergeCells count="3">
    <mergeCell ref="C9:D9"/>
    <mergeCell ref="E9:F9"/>
    <mergeCell ref="C6:F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5"/>
  <sheetViews>
    <sheetView workbookViewId="0">
      <selection activeCell="P11" sqref="P11"/>
    </sheetView>
  </sheetViews>
  <sheetFormatPr defaultRowHeight="15"/>
  <cols>
    <col min="2" max="5" width="8" customWidth="1"/>
    <col min="6" max="6" width="10.28515625" style="94" customWidth="1"/>
    <col min="11" max="11" width="11.28515625" bestFit="1" customWidth="1"/>
  </cols>
  <sheetData>
    <row r="2" spans="1:11">
      <c r="A2" t="s">
        <v>0</v>
      </c>
      <c r="C2" s="1"/>
      <c r="E2" s="1"/>
      <c r="F2" s="93"/>
      <c r="J2" s="2"/>
    </row>
    <row r="3" spans="1:11">
      <c r="C3" s="1"/>
      <c r="E3" s="1"/>
      <c r="F3" s="93"/>
      <c r="J3" s="2"/>
    </row>
    <row r="4" spans="1:11">
      <c r="A4" t="s">
        <v>8</v>
      </c>
      <c r="C4" s="1"/>
      <c r="E4" s="1"/>
      <c r="F4" s="93"/>
      <c r="J4" s="2"/>
    </row>
    <row r="5" spans="1:11">
      <c r="C5" s="1"/>
      <c r="E5" s="1"/>
      <c r="F5" s="93"/>
      <c r="J5" s="2"/>
    </row>
    <row r="6" spans="1:11">
      <c r="C6" s="1"/>
      <c r="E6" s="1"/>
      <c r="F6" s="93"/>
      <c r="H6" s="3">
        <v>40725</v>
      </c>
      <c r="J6" s="2"/>
    </row>
    <row r="7" spans="1:11" ht="15.75" thickBot="1">
      <c r="C7" s="1"/>
      <c r="J7" s="2"/>
    </row>
    <row r="8" spans="1:11" ht="30.75" thickBot="1">
      <c r="A8" s="4"/>
      <c r="B8" s="114" t="s">
        <v>10</v>
      </c>
      <c r="C8" s="115"/>
      <c r="D8" s="114" t="s">
        <v>11</v>
      </c>
      <c r="E8" s="115"/>
      <c r="F8" s="73" t="s">
        <v>24</v>
      </c>
      <c r="G8" s="16" t="s">
        <v>1</v>
      </c>
      <c r="H8" s="16" t="s">
        <v>2</v>
      </c>
      <c r="I8" s="17" t="s">
        <v>3</v>
      </c>
      <c r="J8" s="18" t="s">
        <v>4</v>
      </c>
      <c r="K8" s="13" t="s">
        <v>5</v>
      </c>
    </row>
    <row r="9" spans="1:11">
      <c r="A9" s="19"/>
      <c r="B9" s="20" t="s">
        <v>6</v>
      </c>
      <c r="C9" s="21"/>
      <c r="D9" s="22"/>
      <c r="E9" s="21"/>
      <c r="F9" s="95"/>
      <c r="G9" s="21"/>
      <c r="H9" s="21"/>
      <c r="I9" s="23">
        <v>0</v>
      </c>
      <c r="J9" s="24">
        <f>I9/60</f>
        <v>0</v>
      </c>
      <c r="K9" s="25"/>
    </row>
    <row r="10" spans="1:11">
      <c r="A10" s="26">
        <f>H6</f>
        <v>40725</v>
      </c>
      <c r="B10" s="27"/>
      <c r="C10" s="42"/>
      <c r="D10" s="27"/>
      <c r="E10" s="42"/>
      <c r="F10" s="98">
        <v>30</v>
      </c>
      <c r="G10" s="38">
        <f t="shared" ref="G10" si="0">(D10-B10)*60-C10+E10-F10</f>
        <v>-30</v>
      </c>
      <c r="H10" s="38">
        <v>444</v>
      </c>
      <c r="I10" s="28">
        <f>I9+G10-H10</f>
        <v>-474</v>
      </c>
      <c r="J10" s="29">
        <f>I10/60</f>
        <v>-7.9</v>
      </c>
      <c r="K10" s="30"/>
    </row>
    <row r="11" spans="1:11">
      <c r="A11" s="80">
        <f>A10+1</f>
        <v>40726</v>
      </c>
      <c r="B11" s="81"/>
      <c r="C11" s="82"/>
      <c r="D11" s="81"/>
      <c r="E11" s="82"/>
      <c r="F11" s="97"/>
      <c r="G11" s="83">
        <f t="shared" ref="G11:G40" si="1">(D11-B11)*60-C11+E11-F11</f>
        <v>0</v>
      </c>
      <c r="H11" s="83"/>
      <c r="I11" s="83">
        <f>I10+G11-H11</f>
        <v>-474</v>
      </c>
      <c r="J11" s="84">
        <f>I11/60</f>
        <v>-7.9</v>
      </c>
      <c r="K11" s="85"/>
    </row>
    <row r="12" spans="1:11">
      <c r="A12" s="80">
        <f t="shared" ref="A12:A40" si="2">A11+1</f>
        <v>40727</v>
      </c>
      <c r="B12" s="81"/>
      <c r="C12" s="82"/>
      <c r="D12" s="81"/>
      <c r="E12" s="82"/>
      <c r="F12" s="97"/>
      <c r="G12" s="83">
        <f t="shared" si="1"/>
        <v>0</v>
      </c>
      <c r="H12" s="83"/>
      <c r="I12" s="83">
        <f t="shared" ref="I12:I39" si="3">I11+G12-H12</f>
        <v>-474</v>
      </c>
      <c r="J12" s="84">
        <f>I12/60</f>
        <v>-7.9</v>
      </c>
      <c r="K12" s="85"/>
    </row>
    <row r="13" spans="1:11">
      <c r="A13" s="36">
        <f t="shared" si="2"/>
        <v>40728</v>
      </c>
      <c r="B13" s="37"/>
      <c r="C13" s="44"/>
      <c r="D13" s="37"/>
      <c r="E13" s="44"/>
      <c r="F13" s="98">
        <v>30</v>
      </c>
      <c r="G13" s="38">
        <f t="shared" si="1"/>
        <v>-30</v>
      </c>
      <c r="H13" s="38">
        <v>444</v>
      </c>
      <c r="I13" s="38">
        <f t="shared" si="3"/>
        <v>-948</v>
      </c>
      <c r="J13" s="39">
        <f t="shared" ref="J13:J39" si="4">I13/60</f>
        <v>-15.8</v>
      </c>
      <c r="K13" s="40"/>
    </row>
    <row r="14" spans="1:11">
      <c r="A14" s="36">
        <f t="shared" si="2"/>
        <v>40729</v>
      </c>
      <c r="B14" s="37"/>
      <c r="C14" s="44"/>
      <c r="D14" s="37"/>
      <c r="E14" s="44"/>
      <c r="F14" s="98">
        <v>30</v>
      </c>
      <c r="G14" s="38">
        <f t="shared" si="1"/>
        <v>-30</v>
      </c>
      <c r="H14" s="38">
        <v>444</v>
      </c>
      <c r="I14" s="38">
        <f t="shared" si="3"/>
        <v>-1422</v>
      </c>
      <c r="J14" s="39">
        <f t="shared" si="4"/>
        <v>-23.7</v>
      </c>
      <c r="K14" s="40"/>
    </row>
    <row r="15" spans="1:11">
      <c r="A15" s="36">
        <f t="shared" si="2"/>
        <v>40730</v>
      </c>
      <c r="B15" s="37"/>
      <c r="C15" s="44"/>
      <c r="D15" s="37"/>
      <c r="E15" s="44"/>
      <c r="F15" s="98">
        <v>30</v>
      </c>
      <c r="G15" s="38">
        <f t="shared" si="1"/>
        <v>-30</v>
      </c>
      <c r="H15" s="38">
        <v>444</v>
      </c>
      <c r="I15" s="38">
        <f t="shared" si="3"/>
        <v>-1896</v>
      </c>
      <c r="J15" s="39">
        <f t="shared" si="4"/>
        <v>-31.6</v>
      </c>
      <c r="K15" s="41"/>
    </row>
    <row r="16" spans="1:11">
      <c r="A16" s="36">
        <f t="shared" si="2"/>
        <v>40731</v>
      </c>
      <c r="B16" s="37"/>
      <c r="C16" s="44"/>
      <c r="D16" s="37"/>
      <c r="E16" s="44"/>
      <c r="F16" s="98">
        <v>30</v>
      </c>
      <c r="G16" s="38">
        <f t="shared" si="1"/>
        <v>-30</v>
      </c>
      <c r="H16" s="38">
        <v>444</v>
      </c>
      <c r="I16" s="38">
        <f t="shared" si="3"/>
        <v>-2370</v>
      </c>
      <c r="J16" s="39">
        <f t="shared" si="4"/>
        <v>-39.5</v>
      </c>
      <c r="K16" s="40"/>
    </row>
    <row r="17" spans="1:11">
      <c r="A17" s="36">
        <f t="shared" si="2"/>
        <v>40732</v>
      </c>
      <c r="B17" s="37"/>
      <c r="C17" s="44"/>
      <c r="D17" s="37"/>
      <c r="E17" s="44"/>
      <c r="F17" s="98">
        <v>30</v>
      </c>
      <c r="G17" s="38">
        <f t="shared" si="1"/>
        <v>-30</v>
      </c>
      <c r="H17" s="38">
        <v>444</v>
      </c>
      <c r="I17" s="38">
        <f t="shared" si="3"/>
        <v>-2844</v>
      </c>
      <c r="J17" s="39">
        <f t="shared" si="4"/>
        <v>-47.4</v>
      </c>
      <c r="K17" s="40"/>
    </row>
    <row r="18" spans="1:11">
      <c r="A18" s="80">
        <f t="shared" si="2"/>
        <v>40733</v>
      </c>
      <c r="B18" s="81"/>
      <c r="C18" s="82"/>
      <c r="D18" s="81"/>
      <c r="E18" s="82"/>
      <c r="F18" s="97"/>
      <c r="G18" s="83">
        <f t="shared" si="1"/>
        <v>0</v>
      </c>
      <c r="H18" s="83"/>
      <c r="I18" s="83">
        <f t="shared" si="3"/>
        <v>-2844</v>
      </c>
      <c r="J18" s="84">
        <f t="shared" si="4"/>
        <v>-47.4</v>
      </c>
      <c r="K18" s="85"/>
    </row>
    <row r="19" spans="1:11">
      <c r="A19" s="80">
        <f t="shared" si="2"/>
        <v>40734</v>
      </c>
      <c r="B19" s="81"/>
      <c r="C19" s="82"/>
      <c r="D19" s="81"/>
      <c r="E19" s="82"/>
      <c r="F19" s="97"/>
      <c r="G19" s="83">
        <f t="shared" si="1"/>
        <v>0</v>
      </c>
      <c r="H19" s="83"/>
      <c r="I19" s="83">
        <f t="shared" si="3"/>
        <v>-2844</v>
      </c>
      <c r="J19" s="84">
        <f t="shared" si="4"/>
        <v>-47.4</v>
      </c>
      <c r="K19" s="85"/>
    </row>
    <row r="20" spans="1:11">
      <c r="A20" s="36">
        <f t="shared" si="2"/>
        <v>40735</v>
      </c>
      <c r="B20" s="37"/>
      <c r="C20" s="44"/>
      <c r="D20" s="37"/>
      <c r="E20" s="44"/>
      <c r="F20" s="98">
        <v>30</v>
      </c>
      <c r="G20" s="38">
        <f t="shared" si="1"/>
        <v>-30</v>
      </c>
      <c r="H20" s="38">
        <v>444</v>
      </c>
      <c r="I20" s="38">
        <f t="shared" si="3"/>
        <v>-3318</v>
      </c>
      <c r="J20" s="39">
        <f t="shared" si="4"/>
        <v>-55.3</v>
      </c>
      <c r="K20" s="41"/>
    </row>
    <row r="21" spans="1:11">
      <c r="A21" s="36">
        <f t="shared" si="2"/>
        <v>40736</v>
      </c>
      <c r="B21" s="37"/>
      <c r="C21" s="44"/>
      <c r="D21" s="37"/>
      <c r="E21" s="44"/>
      <c r="F21" s="98">
        <v>30</v>
      </c>
      <c r="G21" s="38">
        <f t="shared" si="1"/>
        <v>-30</v>
      </c>
      <c r="H21" s="38">
        <v>444</v>
      </c>
      <c r="I21" s="38">
        <f t="shared" si="3"/>
        <v>-3792</v>
      </c>
      <c r="J21" s="39">
        <f t="shared" si="4"/>
        <v>-63.2</v>
      </c>
      <c r="K21" s="40"/>
    </row>
    <row r="22" spans="1:11">
      <c r="A22" s="36">
        <f t="shared" si="2"/>
        <v>40737</v>
      </c>
      <c r="B22" s="37"/>
      <c r="C22" s="44"/>
      <c r="D22" s="37"/>
      <c r="E22" s="44"/>
      <c r="F22" s="98">
        <v>30</v>
      </c>
      <c r="G22" s="38">
        <f t="shared" si="1"/>
        <v>-30</v>
      </c>
      <c r="H22" s="38">
        <v>444</v>
      </c>
      <c r="I22" s="38">
        <f t="shared" si="3"/>
        <v>-4266</v>
      </c>
      <c r="J22" s="39">
        <f t="shared" si="4"/>
        <v>-71.099999999999994</v>
      </c>
      <c r="K22" s="40"/>
    </row>
    <row r="23" spans="1:11">
      <c r="A23" s="36">
        <f t="shared" si="2"/>
        <v>40738</v>
      </c>
      <c r="B23" s="37"/>
      <c r="C23" s="44"/>
      <c r="D23" s="37"/>
      <c r="E23" s="44"/>
      <c r="F23" s="98">
        <v>30</v>
      </c>
      <c r="G23" s="38">
        <f t="shared" si="1"/>
        <v>-30</v>
      </c>
      <c r="H23" s="38">
        <v>444</v>
      </c>
      <c r="I23" s="38">
        <f t="shared" si="3"/>
        <v>-4740</v>
      </c>
      <c r="J23" s="39">
        <f t="shared" si="4"/>
        <v>-79</v>
      </c>
      <c r="K23" s="40"/>
    </row>
    <row r="24" spans="1:11">
      <c r="A24" s="36">
        <f t="shared" si="2"/>
        <v>40739</v>
      </c>
      <c r="B24" s="37"/>
      <c r="C24" s="44"/>
      <c r="D24" s="37"/>
      <c r="E24" s="44"/>
      <c r="F24" s="98">
        <v>30</v>
      </c>
      <c r="G24" s="38">
        <f t="shared" si="1"/>
        <v>-30</v>
      </c>
      <c r="H24" s="38">
        <v>444</v>
      </c>
      <c r="I24" s="38">
        <f t="shared" si="3"/>
        <v>-5214</v>
      </c>
      <c r="J24" s="39">
        <f t="shared" si="4"/>
        <v>-86.9</v>
      </c>
      <c r="K24" s="40"/>
    </row>
    <row r="25" spans="1:11">
      <c r="A25" s="80">
        <f t="shared" si="2"/>
        <v>40740</v>
      </c>
      <c r="B25" s="81"/>
      <c r="C25" s="82"/>
      <c r="D25" s="81"/>
      <c r="E25" s="82"/>
      <c r="F25" s="97"/>
      <c r="G25" s="83">
        <f t="shared" si="1"/>
        <v>0</v>
      </c>
      <c r="H25" s="83"/>
      <c r="I25" s="83">
        <f t="shared" si="3"/>
        <v>-5214</v>
      </c>
      <c r="J25" s="84">
        <f t="shared" si="4"/>
        <v>-86.9</v>
      </c>
      <c r="K25" s="85"/>
    </row>
    <row r="26" spans="1:11">
      <c r="A26" s="80">
        <f t="shared" si="2"/>
        <v>40741</v>
      </c>
      <c r="B26" s="81"/>
      <c r="C26" s="82"/>
      <c r="D26" s="81"/>
      <c r="E26" s="82"/>
      <c r="F26" s="97"/>
      <c r="G26" s="83">
        <f t="shared" si="1"/>
        <v>0</v>
      </c>
      <c r="H26" s="83"/>
      <c r="I26" s="83">
        <f t="shared" si="3"/>
        <v>-5214</v>
      </c>
      <c r="J26" s="84">
        <f t="shared" si="4"/>
        <v>-86.9</v>
      </c>
      <c r="K26" s="85"/>
    </row>
    <row r="27" spans="1:11">
      <c r="A27" s="36">
        <f t="shared" si="2"/>
        <v>40742</v>
      </c>
      <c r="B27" s="37"/>
      <c r="C27" s="44"/>
      <c r="D27" s="37"/>
      <c r="E27" s="44"/>
      <c r="F27" s="98">
        <v>30</v>
      </c>
      <c r="G27" s="38">
        <f t="shared" si="1"/>
        <v>-30</v>
      </c>
      <c r="H27" s="38">
        <v>444</v>
      </c>
      <c r="I27" s="38">
        <f t="shared" si="3"/>
        <v>-5688</v>
      </c>
      <c r="J27" s="39">
        <f t="shared" si="4"/>
        <v>-94.8</v>
      </c>
      <c r="K27" s="40"/>
    </row>
    <row r="28" spans="1:11">
      <c r="A28" s="36">
        <f t="shared" si="2"/>
        <v>40743</v>
      </c>
      <c r="B28" s="37"/>
      <c r="C28" s="44"/>
      <c r="D28" s="37"/>
      <c r="E28" s="44"/>
      <c r="F28" s="98">
        <v>30</v>
      </c>
      <c r="G28" s="38">
        <f t="shared" si="1"/>
        <v>-30</v>
      </c>
      <c r="H28" s="38">
        <v>444</v>
      </c>
      <c r="I28" s="38">
        <f t="shared" si="3"/>
        <v>-6162</v>
      </c>
      <c r="J28" s="39">
        <f t="shared" si="4"/>
        <v>-102.7</v>
      </c>
      <c r="K28" s="40"/>
    </row>
    <row r="29" spans="1:11">
      <c r="A29" s="36">
        <f t="shared" si="2"/>
        <v>40744</v>
      </c>
      <c r="B29" s="37"/>
      <c r="C29" s="44"/>
      <c r="D29" s="37"/>
      <c r="E29" s="44"/>
      <c r="F29" s="98">
        <v>30</v>
      </c>
      <c r="G29" s="38">
        <f t="shared" si="1"/>
        <v>-30</v>
      </c>
      <c r="H29" s="38">
        <v>444</v>
      </c>
      <c r="I29" s="38">
        <f t="shared" si="3"/>
        <v>-6636</v>
      </c>
      <c r="J29" s="39">
        <f t="shared" si="4"/>
        <v>-110.6</v>
      </c>
      <c r="K29" s="40"/>
    </row>
    <row r="30" spans="1:11">
      <c r="A30" s="36">
        <f t="shared" si="2"/>
        <v>40745</v>
      </c>
      <c r="B30" s="37"/>
      <c r="C30" s="44"/>
      <c r="D30" s="37"/>
      <c r="E30" s="44"/>
      <c r="F30" s="98">
        <v>30</v>
      </c>
      <c r="G30" s="38">
        <f t="shared" si="1"/>
        <v>-30</v>
      </c>
      <c r="H30" s="38">
        <v>444</v>
      </c>
      <c r="I30" s="38">
        <f t="shared" si="3"/>
        <v>-7110</v>
      </c>
      <c r="J30" s="39">
        <f t="shared" si="4"/>
        <v>-118.5</v>
      </c>
      <c r="K30" s="40"/>
    </row>
    <row r="31" spans="1:11">
      <c r="A31" s="36">
        <f t="shared" si="2"/>
        <v>40746</v>
      </c>
      <c r="B31" s="37"/>
      <c r="C31" s="44"/>
      <c r="D31" s="37"/>
      <c r="E31" s="44"/>
      <c r="F31" s="98">
        <v>30</v>
      </c>
      <c r="G31" s="38">
        <f t="shared" si="1"/>
        <v>-30</v>
      </c>
      <c r="H31" s="38">
        <v>444</v>
      </c>
      <c r="I31" s="38">
        <f t="shared" si="3"/>
        <v>-7584</v>
      </c>
      <c r="J31" s="39">
        <f t="shared" si="4"/>
        <v>-126.4</v>
      </c>
      <c r="K31" s="40"/>
    </row>
    <row r="32" spans="1:11">
      <c r="A32" s="80">
        <f t="shared" si="2"/>
        <v>40747</v>
      </c>
      <c r="B32" s="81"/>
      <c r="C32" s="82"/>
      <c r="D32" s="81"/>
      <c r="E32" s="82"/>
      <c r="F32" s="97"/>
      <c r="G32" s="83">
        <f t="shared" si="1"/>
        <v>0</v>
      </c>
      <c r="H32" s="83"/>
      <c r="I32" s="83">
        <f t="shared" si="3"/>
        <v>-7584</v>
      </c>
      <c r="J32" s="84">
        <f t="shared" si="4"/>
        <v>-126.4</v>
      </c>
      <c r="K32" s="85"/>
    </row>
    <row r="33" spans="1:11">
      <c r="A33" s="80">
        <f t="shared" si="2"/>
        <v>40748</v>
      </c>
      <c r="B33" s="81"/>
      <c r="C33" s="82"/>
      <c r="D33" s="81"/>
      <c r="E33" s="82"/>
      <c r="F33" s="97"/>
      <c r="G33" s="83">
        <f t="shared" si="1"/>
        <v>0</v>
      </c>
      <c r="H33" s="83"/>
      <c r="I33" s="83">
        <f t="shared" si="3"/>
        <v>-7584</v>
      </c>
      <c r="J33" s="84">
        <f t="shared" si="4"/>
        <v>-126.4</v>
      </c>
      <c r="K33" s="85"/>
    </row>
    <row r="34" spans="1:11">
      <c r="A34" s="36">
        <f t="shared" si="2"/>
        <v>40749</v>
      </c>
      <c r="B34" s="37"/>
      <c r="C34" s="44"/>
      <c r="D34" s="37"/>
      <c r="E34" s="44"/>
      <c r="F34" s="98">
        <v>30</v>
      </c>
      <c r="G34" s="38">
        <f t="shared" si="1"/>
        <v>-30</v>
      </c>
      <c r="H34" s="38">
        <v>444</v>
      </c>
      <c r="I34" s="38">
        <f t="shared" si="3"/>
        <v>-8058</v>
      </c>
      <c r="J34" s="39">
        <f t="shared" si="4"/>
        <v>-134.30000000000001</v>
      </c>
      <c r="K34" s="40"/>
    </row>
    <row r="35" spans="1:11">
      <c r="A35" s="36">
        <f t="shared" si="2"/>
        <v>40750</v>
      </c>
      <c r="B35" s="37"/>
      <c r="C35" s="44"/>
      <c r="D35" s="37"/>
      <c r="E35" s="44"/>
      <c r="F35" s="98">
        <v>30</v>
      </c>
      <c r="G35" s="38">
        <f t="shared" si="1"/>
        <v>-30</v>
      </c>
      <c r="H35" s="38">
        <v>444</v>
      </c>
      <c r="I35" s="38">
        <f t="shared" si="3"/>
        <v>-8532</v>
      </c>
      <c r="J35" s="39">
        <f t="shared" si="4"/>
        <v>-142.19999999999999</v>
      </c>
      <c r="K35" s="40"/>
    </row>
    <row r="36" spans="1:11">
      <c r="A36" s="36">
        <f t="shared" si="2"/>
        <v>40751</v>
      </c>
      <c r="B36" s="37"/>
      <c r="C36" s="44"/>
      <c r="D36" s="37"/>
      <c r="E36" s="44"/>
      <c r="F36" s="98">
        <v>30</v>
      </c>
      <c r="G36" s="38">
        <f t="shared" si="1"/>
        <v>-30</v>
      </c>
      <c r="H36" s="38">
        <v>444</v>
      </c>
      <c r="I36" s="38">
        <f t="shared" si="3"/>
        <v>-9006</v>
      </c>
      <c r="J36" s="39">
        <f t="shared" si="4"/>
        <v>-150.1</v>
      </c>
      <c r="K36" s="40"/>
    </row>
    <row r="37" spans="1:11">
      <c r="A37" s="36">
        <f t="shared" si="2"/>
        <v>40752</v>
      </c>
      <c r="B37" s="37"/>
      <c r="C37" s="44"/>
      <c r="D37" s="37"/>
      <c r="E37" s="44"/>
      <c r="F37" s="98">
        <v>30</v>
      </c>
      <c r="G37" s="38">
        <f t="shared" si="1"/>
        <v>-30</v>
      </c>
      <c r="H37" s="38">
        <v>444</v>
      </c>
      <c r="I37" s="38">
        <f t="shared" si="3"/>
        <v>-9480</v>
      </c>
      <c r="J37" s="39">
        <f t="shared" si="4"/>
        <v>-158</v>
      </c>
      <c r="K37" s="40"/>
    </row>
    <row r="38" spans="1:11">
      <c r="A38" s="36">
        <f t="shared" si="2"/>
        <v>40753</v>
      </c>
      <c r="B38" s="37"/>
      <c r="C38" s="44"/>
      <c r="D38" s="37"/>
      <c r="E38" s="44"/>
      <c r="F38" s="98">
        <v>30</v>
      </c>
      <c r="G38" s="38">
        <f t="shared" si="1"/>
        <v>-30</v>
      </c>
      <c r="H38" s="38">
        <v>444</v>
      </c>
      <c r="I38" s="38">
        <f t="shared" si="3"/>
        <v>-9954</v>
      </c>
      <c r="J38" s="39">
        <f t="shared" si="4"/>
        <v>-165.9</v>
      </c>
      <c r="K38" s="40"/>
    </row>
    <row r="39" spans="1:11">
      <c r="A39" s="80">
        <f t="shared" si="2"/>
        <v>40754</v>
      </c>
      <c r="B39" s="81"/>
      <c r="C39" s="82"/>
      <c r="D39" s="81"/>
      <c r="E39" s="82"/>
      <c r="F39" s="97"/>
      <c r="G39" s="83">
        <f t="shared" si="1"/>
        <v>0</v>
      </c>
      <c r="H39" s="83"/>
      <c r="I39" s="83">
        <f t="shared" si="3"/>
        <v>-9954</v>
      </c>
      <c r="J39" s="84">
        <f t="shared" si="4"/>
        <v>-165.9</v>
      </c>
      <c r="K39" s="85"/>
    </row>
    <row r="40" spans="1:11" ht="15.75" thickBot="1">
      <c r="A40" s="103">
        <f t="shared" si="2"/>
        <v>40755</v>
      </c>
      <c r="B40" s="104"/>
      <c r="C40" s="105"/>
      <c r="D40" s="104"/>
      <c r="E40" s="106"/>
      <c r="F40" s="97"/>
      <c r="G40" s="112">
        <f t="shared" si="1"/>
        <v>0</v>
      </c>
      <c r="H40" s="83"/>
      <c r="I40" s="112">
        <f t="shared" ref="I40" si="5">I39+G40-H40</f>
        <v>-9954</v>
      </c>
      <c r="J40" s="113">
        <f t="shared" ref="J40" si="6">I40/60</f>
        <v>-165.9</v>
      </c>
      <c r="K40" s="107"/>
    </row>
    <row r="41" spans="1:11" ht="15.75" thickBot="1">
      <c r="A41" s="4"/>
      <c r="B41" s="15" t="s">
        <v>7</v>
      </c>
      <c r="C41" s="12"/>
      <c r="D41" s="12"/>
      <c r="E41" s="12"/>
      <c r="F41" s="99"/>
      <c r="G41" s="12"/>
      <c r="H41" s="12"/>
      <c r="I41" s="86">
        <f>I40</f>
        <v>-9954</v>
      </c>
      <c r="J41" s="14">
        <f>J40</f>
        <v>-165.9</v>
      </c>
      <c r="K41" s="13"/>
    </row>
    <row r="43" spans="1:11">
      <c r="B43" s="9" t="s">
        <v>9</v>
      </c>
    </row>
    <row r="45" spans="1:11">
      <c r="B45" t="str">
        <f>"Udskrives, underskrives og afleveres til Jesper senest d.  "&amp; DAY(H6+35)&amp;"-"&amp;MONTH(H6+35)&amp;"-"&amp;YEAR(H6+35)</f>
        <v>Udskrives, underskrives og afleveres til Jesper senest d.  5-8-2011</v>
      </c>
    </row>
  </sheetData>
  <mergeCells count="2">
    <mergeCell ref="B8:C8"/>
    <mergeCell ref="D8:E8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5"/>
  <sheetViews>
    <sheetView topLeftCell="A16" workbookViewId="0">
      <selection activeCell="P11" sqref="P11"/>
    </sheetView>
  </sheetViews>
  <sheetFormatPr defaultRowHeight="15"/>
  <cols>
    <col min="2" max="5" width="8" customWidth="1"/>
    <col min="6" max="6" width="11" style="94" customWidth="1"/>
    <col min="7" max="7" width="9.140625" customWidth="1"/>
    <col min="11" max="11" width="11.28515625" bestFit="1" customWidth="1"/>
    <col min="12" max="12" width="9.140625" customWidth="1"/>
  </cols>
  <sheetData>
    <row r="2" spans="1:11">
      <c r="A2" t="s">
        <v>0</v>
      </c>
      <c r="C2" s="1"/>
      <c r="E2" s="1"/>
      <c r="F2" s="93"/>
      <c r="J2" s="2"/>
    </row>
    <row r="3" spans="1:11">
      <c r="C3" s="1"/>
      <c r="E3" s="1"/>
      <c r="F3" s="93"/>
      <c r="J3" s="2"/>
    </row>
    <row r="4" spans="1:11">
      <c r="A4" t="s">
        <v>8</v>
      </c>
      <c r="C4" s="1"/>
      <c r="E4" s="1"/>
      <c r="F4" s="93"/>
      <c r="J4" s="2"/>
    </row>
    <row r="5" spans="1:11">
      <c r="C5" s="1"/>
      <c r="E5" s="1"/>
      <c r="F5" s="93"/>
      <c r="J5" s="2"/>
    </row>
    <row r="6" spans="1:11">
      <c r="C6" s="1"/>
      <c r="E6" s="1"/>
      <c r="F6" s="93"/>
      <c r="H6" s="3">
        <v>40756</v>
      </c>
      <c r="J6" s="2"/>
    </row>
    <row r="7" spans="1:11" ht="15.75" thickBot="1">
      <c r="C7" s="1"/>
      <c r="J7" s="2"/>
    </row>
    <row r="8" spans="1:11" ht="30.75" thickBot="1">
      <c r="A8" s="4"/>
      <c r="B8" s="114" t="s">
        <v>10</v>
      </c>
      <c r="C8" s="115"/>
      <c r="D8" s="114" t="s">
        <v>11</v>
      </c>
      <c r="E8" s="115"/>
      <c r="F8" s="73" t="s">
        <v>25</v>
      </c>
      <c r="G8" s="16" t="s">
        <v>1</v>
      </c>
      <c r="H8" s="16" t="s">
        <v>2</v>
      </c>
      <c r="I8" s="17" t="s">
        <v>3</v>
      </c>
      <c r="J8" s="18" t="s">
        <v>4</v>
      </c>
      <c r="K8" s="13" t="s">
        <v>5</v>
      </c>
    </row>
    <row r="9" spans="1:11">
      <c r="A9" s="19"/>
      <c r="B9" s="20" t="s">
        <v>6</v>
      </c>
      <c r="C9" s="21"/>
      <c r="D9" s="22"/>
      <c r="E9" s="21"/>
      <c r="F9" s="95"/>
      <c r="G9" s="21"/>
      <c r="H9" s="21"/>
      <c r="I9" s="23">
        <f>jul!$I$41</f>
        <v>-9954</v>
      </c>
      <c r="J9" s="24">
        <f>I9/60</f>
        <v>-165.9</v>
      </c>
      <c r="K9" s="25"/>
    </row>
    <row r="10" spans="1:11">
      <c r="A10" s="26">
        <f>H6</f>
        <v>40756</v>
      </c>
      <c r="B10" s="27"/>
      <c r="C10" s="42"/>
      <c r="D10" s="27"/>
      <c r="E10" s="42"/>
      <c r="F10" s="100">
        <v>30</v>
      </c>
      <c r="G10" s="28">
        <f>(D10-B10)*60-C10+E10-F10</f>
        <v>-30</v>
      </c>
      <c r="H10" s="28">
        <v>444</v>
      </c>
      <c r="I10" s="28">
        <f>I9+G10-H10</f>
        <v>-10428</v>
      </c>
      <c r="J10" s="29">
        <f>I10/60</f>
        <v>-173.8</v>
      </c>
      <c r="K10" s="30"/>
    </row>
    <row r="11" spans="1:11">
      <c r="A11" s="36">
        <f>A10+1</f>
        <v>40757</v>
      </c>
      <c r="B11" s="37"/>
      <c r="C11" s="44"/>
      <c r="D11" s="37"/>
      <c r="E11" s="44"/>
      <c r="F11" s="98">
        <v>30</v>
      </c>
      <c r="G11" s="38">
        <f t="shared" ref="G11:G16" si="0">(D11-B11)*60-C11+E11-F11</f>
        <v>-30</v>
      </c>
      <c r="H11" s="38">
        <v>444</v>
      </c>
      <c r="I11" s="38">
        <f>I10+G11-H11</f>
        <v>-10902</v>
      </c>
      <c r="J11" s="39">
        <f>I11/60</f>
        <v>-181.7</v>
      </c>
      <c r="K11" s="40"/>
    </row>
    <row r="12" spans="1:11">
      <c r="A12" s="36">
        <f t="shared" ref="A12:A40" si="1">A11+1</f>
        <v>40758</v>
      </c>
      <c r="B12" s="37"/>
      <c r="C12" s="44"/>
      <c r="D12" s="37"/>
      <c r="E12" s="44"/>
      <c r="F12" s="98">
        <v>30</v>
      </c>
      <c r="G12" s="38">
        <f t="shared" si="0"/>
        <v>-30</v>
      </c>
      <c r="H12" s="38">
        <v>444</v>
      </c>
      <c r="I12" s="38">
        <f t="shared" ref="I12:I39" si="2">I11+G12-H12</f>
        <v>-11376</v>
      </c>
      <c r="J12" s="39">
        <f>I12/60</f>
        <v>-189.6</v>
      </c>
      <c r="K12" s="40"/>
    </row>
    <row r="13" spans="1:11">
      <c r="A13" s="36">
        <f t="shared" si="1"/>
        <v>40759</v>
      </c>
      <c r="B13" s="37"/>
      <c r="C13" s="44"/>
      <c r="D13" s="37"/>
      <c r="E13" s="44"/>
      <c r="F13" s="98">
        <v>30</v>
      </c>
      <c r="G13" s="38">
        <f t="shared" si="0"/>
        <v>-30</v>
      </c>
      <c r="H13" s="38">
        <v>444</v>
      </c>
      <c r="I13" s="38">
        <f t="shared" si="2"/>
        <v>-11850</v>
      </c>
      <c r="J13" s="39">
        <f t="shared" ref="J13:J39" si="3">I13/60</f>
        <v>-197.5</v>
      </c>
      <c r="K13" s="40"/>
    </row>
    <row r="14" spans="1:11">
      <c r="A14" s="36">
        <f t="shared" si="1"/>
        <v>40760</v>
      </c>
      <c r="B14" s="37"/>
      <c r="C14" s="44"/>
      <c r="D14" s="37"/>
      <c r="E14" s="44"/>
      <c r="F14" s="98">
        <v>30</v>
      </c>
      <c r="G14" s="38">
        <f t="shared" si="0"/>
        <v>-30</v>
      </c>
      <c r="H14" s="38">
        <v>444</v>
      </c>
      <c r="I14" s="38">
        <f t="shared" si="2"/>
        <v>-12324</v>
      </c>
      <c r="J14" s="39">
        <f t="shared" si="3"/>
        <v>-205.4</v>
      </c>
      <c r="K14" s="40"/>
    </row>
    <row r="15" spans="1:11">
      <c r="A15" s="80">
        <f t="shared" si="1"/>
        <v>40761</v>
      </c>
      <c r="B15" s="81"/>
      <c r="C15" s="82"/>
      <c r="D15" s="81"/>
      <c r="E15" s="82"/>
      <c r="F15" s="97"/>
      <c r="G15" s="83">
        <f t="shared" si="0"/>
        <v>0</v>
      </c>
      <c r="H15" s="83"/>
      <c r="I15" s="83">
        <f t="shared" si="2"/>
        <v>-12324</v>
      </c>
      <c r="J15" s="84">
        <f t="shared" si="3"/>
        <v>-205.4</v>
      </c>
      <c r="K15" s="87"/>
    </row>
    <row r="16" spans="1:11">
      <c r="A16" s="80">
        <f t="shared" si="1"/>
        <v>40762</v>
      </c>
      <c r="B16" s="81"/>
      <c r="C16" s="82"/>
      <c r="D16" s="81"/>
      <c r="E16" s="82"/>
      <c r="F16" s="111"/>
      <c r="G16" s="83">
        <f t="shared" si="0"/>
        <v>0</v>
      </c>
      <c r="H16" s="83"/>
      <c r="I16" s="83">
        <f t="shared" si="2"/>
        <v>-12324</v>
      </c>
      <c r="J16" s="84">
        <f t="shared" si="3"/>
        <v>-205.4</v>
      </c>
      <c r="K16" s="85"/>
    </row>
    <row r="17" spans="1:11">
      <c r="A17" s="36">
        <f t="shared" si="1"/>
        <v>40763</v>
      </c>
      <c r="B17" s="37"/>
      <c r="C17" s="44"/>
      <c r="D17" s="37"/>
      <c r="E17" s="44"/>
      <c r="F17" s="110">
        <v>30</v>
      </c>
      <c r="G17" s="38">
        <f>(D17-B17)*60-C17+E17-F17</f>
        <v>-30</v>
      </c>
      <c r="H17" s="38">
        <v>444</v>
      </c>
      <c r="I17" s="38">
        <f t="shared" si="2"/>
        <v>-12798</v>
      </c>
      <c r="J17" s="39">
        <f t="shared" si="3"/>
        <v>-213.3</v>
      </c>
      <c r="K17" s="40"/>
    </row>
    <row r="18" spans="1:11">
      <c r="A18" s="36">
        <f t="shared" si="1"/>
        <v>40764</v>
      </c>
      <c r="B18" s="37"/>
      <c r="C18" s="44"/>
      <c r="D18" s="37"/>
      <c r="E18" s="44"/>
      <c r="F18" s="110">
        <v>30</v>
      </c>
      <c r="G18" s="38">
        <f t="shared" ref="G18:G23" si="4">(D18-B18)*60-C18+E18-F18</f>
        <v>-30</v>
      </c>
      <c r="H18" s="38">
        <v>444</v>
      </c>
      <c r="I18" s="38">
        <f t="shared" si="2"/>
        <v>-13272</v>
      </c>
      <c r="J18" s="39">
        <f t="shared" si="3"/>
        <v>-221.2</v>
      </c>
      <c r="K18" s="40"/>
    </row>
    <row r="19" spans="1:11">
      <c r="A19" s="36">
        <f t="shared" si="1"/>
        <v>40765</v>
      </c>
      <c r="B19" s="37"/>
      <c r="C19" s="44"/>
      <c r="D19" s="37"/>
      <c r="E19" s="44"/>
      <c r="F19" s="110">
        <v>30</v>
      </c>
      <c r="G19" s="38">
        <f t="shared" si="4"/>
        <v>-30</v>
      </c>
      <c r="H19" s="38">
        <v>444</v>
      </c>
      <c r="I19" s="38">
        <f>I18+G19-H19</f>
        <v>-13746</v>
      </c>
      <c r="J19" s="39">
        <f t="shared" si="3"/>
        <v>-229.1</v>
      </c>
      <c r="K19" s="40"/>
    </row>
    <row r="20" spans="1:11">
      <c r="A20" s="36">
        <f t="shared" si="1"/>
        <v>40766</v>
      </c>
      <c r="B20" s="37"/>
      <c r="C20" s="44"/>
      <c r="D20" s="37"/>
      <c r="E20" s="44"/>
      <c r="F20" s="110">
        <v>30</v>
      </c>
      <c r="G20" s="38">
        <f t="shared" si="4"/>
        <v>-30</v>
      </c>
      <c r="H20" s="38">
        <v>444</v>
      </c>
      <c r="I20" s="38">
        <f>I19+G20-H20</f>
        <v>-14220</v>
      </c>
      <c r="J20" s="39">
        <f t="shared" si="3"/>
        <v>-237</v>
      </c>
      <c r="K20" s="41"/>
    </row>
    <row r="21" spans="1:11">
      <c r="A21" s="36">
        <f t="shared" si="1"/>
        <v>40767</v>
      </c>
      <c r="B21" s="37"/>
      <c r="C21" s="44"/>
      <c r="D21" s="37"/>
      <c r="E21" s="44"/>
      <c r="F21" s="110">
        <v>30</v>
      </c>
      <c r="G21" s="38">
        <f t="shared" si="4"/>
        <v>-30</v>
      </c>
      <c r="H21" s="38">
        <v>444</v>
      </c>
      <c r="I21" s="38">
        <f t="shared" si="2"/>
        <v>-14694</v>
      </c>
      <c r="J21" s="39">
        <f t="shared" si="3"/>
        <v>-244.9</v>
      </c>
      <c r="K21" s="40"/>
    </row>
    <row r="22" spans="1:11">
      <c r="A22" s="80">
        <f t="shared" si="1"/>
        <v>40768</v>
      </c>
      <c r="B22" s="81"/>
      <c r="C22" s="82"/>
      <c r="D22" s="81"/>
      <c r="E22" s="82"/>
      <c r="F22" s="111"/>
      <c r="G22" s="83">
        <f t="shared" si="4"/>
        <v>0</v>
      </c>
      <c r="H22" s="83"/>
      <c r="I22" s="83">
        <f t="shared" si="2"/>
        <v>-14694</v>
      </c>
      <c r="J22" s="84">
        <f t="shared" si="3"/>
        <v>-244.9</v>
      </c>
      <c r="K22" s="85"/>
    </row>
    <row r="23" spans="1:11">
      <c r="A23" s="80">
        <f t="shared" si="1"/>
        <v>40769</v>
      </c>
      <c r="B23" s="81"/>
      <c r="C23" s="82"/>
      <c r="D23" s="81"/>
      <c r="E23" s="82"/>
      <c r="F23" s="111"/>
      <c r="G23" s="83">
        <f t="shared" si="4"/>
        <v>0</v>
      </c>
      <c r="H23" s="83"/>
      <c r="I23" s="83">
        <f t="shared" si="2"/>
        <v>-14694</v>
      </c>
      <c r="J23" s="84">
        <f t="shared" si="3"/>
        <v>-244.9</v>
      </c>
      <c r="K23" s="85"/>
    </row>
    <row r="24" spans="1:11">
      <c r="A24" s="36">
        <f t="shared" si="1"/>
        <v>40770</v>
      </c>
      <c r="B24" s="37"/>
      <c r="C24" s="44"/>
      <c r="D24" s="37"/>
      <c r="E24" s="44"/>
      <c r="F24" s="110">
        <v>30</v>
      </c>
      <c r="G24" s="38">
        <f>(D24-B24)*60-C24+E24-F24</f>
        <v>-30</v>
      </c>
      <c r="H24" s="38">
        <v>444</v>
      </c>
      <c r="I24" s="38">
        <f t="shared" si="2"/>
        <v>-15168</v>
      </c>
      <c r="J24" s="39">
        <f t="shared" si="3"/>
        <v>-252.8</v>
      </c>
      <c r="K24" s="40"/>
    </row>
    <row r="25" spans="1:11">
      <c r="A25" s="36">
        <f t="shared" si="1"/>
        <v>40771</v>
      </c>
      <c r="B25" s="37"/>
      <c r="C25" s="44"/>
      <c r="D25" s="37"/>
      <c r="E25" s="44"/>
      <c r="F25" s="110">
        <v>30</v>
      </c>
      <c r="G25" s="38">
        <f t="shared" ref="G25:G30" si="5">(D25-B25)*60-C25+E25-F25</f>
        <v>-30</v>
      </c>
      <c r="H25" s="38">
        <v>444</v>
      </c>
      <c r="I25" s="38">
        <f t="shared" si="2"/>
        <v>-15642</v>
      </c>
      <c r="J25" s="39">
        <f t="shared" si="3"/>
        <v>-260.7</v>
      </c>
      <c r="K25" s="40"/>
    </row>
    <row r="26" spans="1:11">
      <c r="A26" s="36">
        <f t="shared" si="1"/>
        <v>40772</v>
      </c>
      <c r="B26" s="37"/>
      <c r="C26" s="44"/>
      <c r="D26" s="37"/>
      <c r="E26" s="44"/>
      <c r="F26" s="110">
        <v>30</v>
      </c>
      <c r="G26" s="38">
        <f t="shared" si="5"/>
        <v>-30</v>
      </c>
      <c r="H26" s="38">
        <v>444</v>
      </c>
      <c r="I26" s="38">
        <f t="shared" si="2"/>
        <v>-16116</v>
      </c>
      <c r="J26" s="39">
        <f t="shared" si="3"/>
        <v>-268.60000000000002</v>
      </c>
      <c r="K26" s="40"/>
    </row>
    <row r="27" spans="1:11">
      <c r="A27" s="36">
        <f t="shared" si="1"/>
        <v>40773</v>
      </c>
      <c r="B27" s="37"/>
      <c r="C27" s="44"/>
      <c r="D27" s="37"/>
      <c r="E27" s="44"/>
      <c r="F27" s="110">
        <v>30</v>
      </c>
      <c r="G27" s="38">
        <f t="shared" si="5"/>
        <v>-30</v>
      </c>
      <c r="H27" s="38">
        <v>444</v>
      </c>
      <c r="I27" s="38">
        <f t="shared" si="2"/>
        <v>-16590</v>
      </c>
      <c r="J27" s="39">
        <f t="shared" si="3"/>
        <v>-276.5</v>
      </c>
      <c r="K27" s="40"/>
    </row>
    <row r="28" spans="1:11">
      <c r="A28" s="36">
        <f t="shared" si="1"/>
        <v>40774</v>
      </c>
      <c r="B28" s="37"/>
      <c r="C28" s="44"/>
      <c r="D28" s="37"/>
      <c r="E28" s="44"/>
      <c r="F28" s="110">
        <v>30</v>
      </c>
      <c r="G28" s="38">
        <f t="shared" si="5"/>
        <v>-30</v>
      </c>
      <c r="H28" s="38">
        <v>444</v>
      </c>
      <c r="I28" s="38">
        <f t="shared" si="2"/>
        <v>-17064</v>
      </c>
      <c r="J28" s="39">
        <f t="shared" si="3"/>
        <v>-284.39999999999998</v>
      </c>
      <c r="K28" s="40"/>
    </row>
    <row r="29" spans="1:11">
      <c r="A29" s="80">
        <f t="shared" si="1"/>
        <v>40775</v>
      </c>
      <c r="B29" s="81"/>
      <c r="C29" s="82"/>
      <c r="D29" s="81"/>
      <c r="E29" s="82"/>
      <c r="F29" s="111"/>
      <c r="G29" s="83">
        <f t="shared" si="5"/>
        <v>0</v>
      </c>
      <c r="H29" s="83"/>
      <c r="I29" s="83">
        <f t="shared" si="2"/>
        <v>-17064</v>
      </c>
      <c r="J29" s="84">
        <f t="shared" si="3"/>
        <v>-284.39999999999998</v>
      </c>
      <c r="K29" s="85"/>
    </row>
    <row r="30" spans="1:11">
      <c r="A30" s="80">
        <f t="shared" si="1"/>
        <v>40776</v>
      </c>
      <c r="B30" s="81"/>
      <c r="C30" s="82"/>
      <c r="D30" s="81"/>
      <c r="E30" s="82"/>
      <c r="F30" s="111"/>
      <c r="G30" s="83">
        <f t="shared" si="5"/>
        <v>0</v>
      </c>
      <c r="H30" s="83"/>
      <c r="I30" s="83">
        <f t="shared" si="2"/>
        <v>-17064</v>
      </c>
      <c r="J30" s="84">
        <f t="shared" si="3"/>
        <v>-284.39999999999998</v>
      </c>
      <c r="K30" s="85"/>
    </row>
    <row r="31" spans="1:11">
      <c r="A31" s="36">
        <f t="shared" si="1"/>
        <v>40777</v>
      </c>
      <c r="B31" s="37"/>
      <c r="C31" s="44"/>
      <c r="D31" s="37"/>
      <c r="E31" s="44"/>
      <c r="F31" s="110">
        <v>30</v>
      </c>
      <c r="G31" s="38">
        <f>(D31-B31)*60-C31+E31-F31</f>
        <v>-30</v>
      </c>
      <c r="H31" s="38">
        <v>444</v>
      </c>
      <c r="I31" s="38">
        <f t="shared" si="2"/>
        <v>-17538</v>
      </c>
      <c r="J31" s="39">
        <f t="shared" si="3"/>
        <v>-292.3</v>
      </c>
      <c r="K31" s="40"/>
    </row>
    <row r="32" spans="1:11">
      <c r="A32" s="36">
        <f t="shared" si="1"/>
        <v>40778</v>
      </c>
      <c r="B32" s="37"/>
      <c r="C32" s="44"/>
      <c r="D32" s="37"/>
      <c r="E32" s="44"/>
      <c r="F32" s="110">
        <v>30</v>
      </c>
      <c r="G32" s="38">
        <f t="shared" ref="G32:G37" si="6">(D32-B32)*60-C32+E32-F32</f>
        <v>-30</v>
      </c>
      <c r="H32" s="38">
        <v>444</v>
      </c>
      <c r="I32" s="38">
        <f t="shared" si="2"/>
        <v>-18012</v>
      </c>
      <c r="J32" s="39">
        <f t="shared" si="3"/>
        <v>-300.2</v>
      </c>
      <c r="K32" s="40"/>
    </row>
    <row r="33" spans="1:11">
      <c r="A33" s="36">
        <f t="shared" si="1"/>
        <v>40779</v>
      </c>
      <c r="B33" s="37"/>
      <c r="C33" s="44"/>
      <c r="D33" s="37"/>
      <c r="E33" s="44"/>
      <c r="F33" s="110">
        <v>30</v>
      </c>
      <c r="G33" s="38">
        <f t="shared" si="6"/>
        <v>-30</v>
      </c>
      <c r="H33" s="38">
        <v>444</v>
      </c>
      <c r="I33" s="38">
        <f t="shared" si="2"/>
        <v>-18486</v>
      </c>
      <c r="J33" s="39">
        <f t="shared" si="3"/>
        <v>-308.10000000000002</v>
      </c>
      <c r="K33" s="40"/>
    </row>
    <row r="34" spans="1:11">
      <c r="A34" s="36">
        <f t="shared" si="1"/>
        <v>40780</v>
      </c>
      <c r="B34" s="37"/>
      <c r="C34" s="44"/>
      <c r="D34" s="37"/>
      <c r="E34" s="44"/>
      <c r="F34" s="110">
        <v>30</v>
      </c>
      <c r="G34" s="38">
        <f t="shared" si="6"/>
        <v>-30</v>
      </c>
      <c r="H34" s="38">
        <v>444</v>
      </c>
      <c r="I34" s="38">
        <f t="shared" si="2"/>
        <v>-18960</v>
      </c>
      <c r="J34" s="39">
        <f t="shared" si="3"/>
        <v>-316</v>
      </c>
      <c r="K34" s="40"/>
    </row>
    <row r="35" spans="1:11">
      <c r="A35" s="36">
        <f t="shared" si="1"/>
        <v>40781</v>
      </c>
      <c r="B35" s="37"/>
      <c r="C35" s="44"/>
      <c r="D35" s="37"/>
      <c r="E35" s="44"/>
      <c r="F35" s="110">
        <v>30</v>
      </c>
      <c r="G35" s="38">
        <f t="shared" si="6"/>
        <v>-30</v>
      </c>
      <c r="H35" s="38">
        <v>444</v>
      </c>
      <c r="I35" s="38">
        <f t="shared" si="2"/>
        <v>-19434</v>
      </c>
      <c r="J35" s="39">
        <f t="shared" si="3"/>
        <v>-323.89999999999998</v>
      </c>
      <c r="K35" s="40"/>
    </row>
    <row r="36" spans="1:11">
      <c r="A36" s="80">
        <f t="shared" si="1"/>
        <v>40782</v>
      </c>
      <c r="B36" s="81"/>
      <c r="C36" s="82"/>
      <c r="D36" s="81"/>
      <c r="E36" s="82"/>
      <c r="F36" s="111"/>
      <c r="G36" s="83">
        <f t="shared" si="6"/>
        <v>0</v>
      </c>
      <c r="H36" s="83"/>
      <c r="I36" s="83">
        <f t="shared" si="2"/>
        <v>-19434</v>
      </c>
      <c r="J36" s="84">
        <f t="shared" si="3"/>
        <v>-323.89999999999998</v>
      </c>
      <c r="K36" s="85"/>
    </row>
    <row r="37" spans="1:11">
      <c r="A37" s="80">
        <f t="shared" si="1"/>
        <v>40783</v>
      </c>
      <c r="B37" s="81"/>
      <c r="C37" s="82"/>
      <c r="D37" s="81"/>
      <c r="E37" s="82"/>
      <c r="F37" s="111"/>
      <c r="G37" s="83">
        <f t="shared" si="6"/>
        <v>0</v>
      </c>
      <c r="H37" s="83"/>
      <c r="I37" s="83">
        <f t="shared" si="2"/>
        <v>-19434</v>
      </c>
      <c r="J37" s="84">
        <f t="shared" si="3"/>
        <v>-323.89999999999998</v>
      </c>
      <c r="K37" s="85"/>
    </row>
    <row r="38" spans="1:11">
      <c r="A38" s="36">
        <f t="shared" si="1"/>
        <v>40784</v>
      </c>
      <c r="B38" s="37"/>
      <c r="C38" s="44"/>
      <c r="D38" s="37"/>
      <c r="E38" s="44"/>
      <c r="F38" s="110">
        <v>30</v>
      </c>
      <c r="G38" s="38">
        <f>(D38-B38)*60-C38+E38-F38</f>
        <v>-30</v>
      </c>
      <c r="H38" s="38">
        <v>444</v>
      </c>
      <c r="I38" s="38">
        <f t="shared" si="2"/>
        <v>-19908</v>
      </c>
      <c r="J38" s="39">
        <f t="shared" si="3"/>
        <v>-331.8</v>
      </c>
      <c r="K38" s="40"/>
    </row>
    <row r="39" spans="1:11">
      <c r="A39" s="36">
        <f t="shared" si="1"/>
        <v>40785</v>
      </c>
      <c r="B39" s="37"/>
      <c r="C39" s="44"/>
      <c r="D39" s="37"/>
      <c r="E39" s="44"/>
      <c r="F39" s="98">
        <v>30</v>
      </c>
      <c r="G39" s="38">
        <f t="shared" ref="G39:G40" si="7">(D39-B39)*60-C39+E39-F39</f>
        <v>-30</v>
      </c>
      <c r="H39" s="38">
        <v>444</v>
      </c>
      <c r="I39" s="38">
        <f t="shared" si="2"/>
        <v>-20382</v>
      </c>
      <c r="J39" s="39">
        <f t="shared" si="3"/>
        <v>-339.7</v>
      </c>
      <c r="K39" s="40"/>
    </row>
    <row r="40" spans="1:11" ht="15.75" thickBot="1">
      <c r="A40" s="5">
        <f t="shared" si="1"/>
        <v>40786</v>
      </c>
      <c r="B40" s="7"/>
      <c r="C40" s="45"/>
      <c r="D40" s="7"/>
      <c r="E40" s="8"/>
      <c r="F40" s="98">
        <v>30</v>
      </c>
      <c r="G40" s="38">
        <f t="shared" si="7"/>
        <v>-30</v>
      </c>
      <c r="H40" s="38">
        <v>444</v>
      </c>
      <c r="I40" s="10">
        <f t="shared" ref="I40" si="8">I39+G40-H40</f>
        <v>-20856</v>
      </c>
      <c r="J40" s="11">
        <f t="shared" ref="J40" si="9">I40/60</f>
        <v>-347.6</v>
      </c>
      <c r="K40" s="6"/>
    </row>
    <row r="41" spans="1:11" ht="15.75" thickBot="1">
      <c r="A41" s="4"/>
      <c r="B41" s="15" t="s">
        <v>7</v>
      </c>
      <c r="C41" s="12"/>
      <c r="D41" s="12"/>
      <c r="E41" s="12"/>
      <c r="F41" s="99"/>
      <c r="G41" s="12"/>
      <c r="H41" s="12"/>
      <c r="I41" s="86">
        <f>I40</f>
        <v>-20856</v>
      </c>
      <c r="J41" s="14">
        <f>J39</f>
        <v>-339.7</v>
      </c>
      <c r="K41" s="13"/>
    </row>
    <row r="43" spans="1:11">
      <c r="B43" s="9" t="s">
        <v>9</v>
      </c>
    </row>
    <row r="45" spans="1:11">
      <c r="B45" t="str">
        <f>"Udskrives, underskrives og afleveres til Jesper senest d.  "&amp; DAY(H6+35)&amp;"-"&amp;MONTH(H6+35)&amp;"-"&amp;YEAR(H6+35)</f>
        <v>Udskrives, underskrives og afleveres til Jesper senest d.  5-9-2011</v>
      </c>
    </row>
  </sheetData>
  <mergeCells count="2">
    <mergeCell ref="B8:C8"/>
    <mergeCell ref="D8:E8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5"/>
  <sheetViews>
    <sheetView topLeftCell="A9" workbookViewId="0">
      <selection activeCell="P11" sqref="P11"/>
    </sheetView>
  </sheetViews>
  <sheetFormatPr defaultRowHeight="15"/>
  <cols>
    <col min="2" max="5" width="8" customWidth="1"/>
    <col min="6" max="6" width="11.140625" style="94" customWidth="1"/>
    <col min="11" max="11" width="11.28515625" bestFit="1" customWidth="1"/>
  </cols>
  <sheetData>
    <row r="2" spans="1:11">
      <c r="A2" t="s">
        <v>0</v>
      </c>
      <c r="C2" s="1"/>
      <c r="E2" s="1"/>
      <c r="F2" s="93"/>
      <c r="J2" s="2"/>
    </row>
    <row r="3" spans="1:11">
      <c r="C3" s="1"/>
      <c r="E3" s="1"/>
      <c r="F3" s="93"/>
      <c r="J3" s="2"/>
    </row>
    <row r="4" spans="1:11">
      <c r="A4" t="s">
        <v>8</v>
      </c>
      <c r="C4" s="1"/>
      <c r="E4" s="1"/>
      <c r="F4" s="93"/>
      <c r="J4" s="2"/>
    </row>
    <row r="5" spans="1:11">
      <c r="C5" s="1"/>
      <c r="E5" s="1"/>
      <c r="F5" s="93"/>
      <c r="J5" s="2"/>
    </row>
    <row r="6" spans="1:11">
      <c r="C6" s="1"/>
      <c r="E6" s="1"/>
      <c r="F6" s="93"/>
      <c r="H6" s="3">
        <v>40787</v>
      </c>
      <c r="J6" s="2"/>
    </row>
    <row r="7" spans="1:11" ht="15.75" thickBot="1">
      <c r="C7" s="1"/>
      <c r="J7" s="2"/>
    </row>
    <row r="8" spans="1:11" ht="30.75" thickBot="1">
      <c r="A8" s="4"/>
      <c r="B8" s="114" t="s">
        <v>10</v>
      </c>
      <c r="C8" s="115"/>
      <c r="D8" s="114" t="s">
        <v>11</v>
      </c>
      <c r="E8" s="115"/>
      <c r="F8" s="73" t="s">
        <v>25</v>
      </c>
      <c r="G8" s="16" t="s">
        <v>1</v>
      </c>
      <c r="H8" s="16" t="s">
        <v>2</v>
      </c>
      <c r="I8" s="17" t="s">
        <v>3</v>
      </c>
      <c r="J8" s="18" t="s">
        <v>4</v>
      </c>
      <c r="K8" s="13" t="s">
        <v>5</v>
      </c>
    </row>
    <row r="9" spans="1:11">
      <c r="A9" s="19"/>
      <c r="B9" s="20" t="s">
        <v>6</v>
      </c>
      <c r="C9" s="21"/>
      <c r="D9" s="22"/>
      <c r="E9" s="21"/>
      <c r="F9" s="95"/>
      <c r="G9" s="21"/>
      <c r="H9" s="21"/>
      <c r="I9" s="23">
        <f>aug!I41</f>
        <v>-20856</v>
      </c>
      <c r="J9" s="24">
        <f>I9/60</f>
        <v>-347.6</v>
      </c>
      <c r="K9" s="25"/>
    </row>
    <row r="10" spans="1:11">
      <c r="A10" s="26">
        <f>H6</f>
        <v>40787</v>
      </c>
      <c r="B10" s="27"/>
      <c r="C10" s="42"/>
      <c r="D10" s="27"/>
      <c r="E10" s="42"/>
      <c r="F10" s="100">
        <v>30</v>
      </c>
      <c r="G10" s="28">
        <f>(D10-B10)*60-C10+E10-F10</f>
        <v>-30</v>
      </c>
      <c r="H10" s="28">
        <v>444</v>
      </c>
      <c r="I10" s="28">
        <f>I9+G10-H10</f>
        <v>-21330</v>
      </c>
      <c r="J10" s="29">
        <f>I10/60</f>
        <v>-355.5</v>
      </c>
      <c r="K10" s="30"/>
    </row>
    <row r="11" spans="1:11">
      <c r="A11" s="36">
        <f>A10+1</f>
        <v>40788</v>
      </c>
      <c r="B11" s="37"/>
      <c r="C11" s="44"/>
      <c r="D11" s="37"/>
      <c r="E11" s="44"/>
      <c r="F11" s="98">
        <v>30</v>
      </c>
      <c r="G11" s="38">
        <f t="shared" ref="G11:G13" si="0">(D11-B11)*60-C11+E11-F11</f>
        <v>-30</v>
      </c>
      <c r="H11" s="38">
        <v>444</v>
      </c>
      <c r="I11" s="38">
        <f>I10+G11-H11</f>
        <v>-21804</v>
      </c>
      <c r="J11" s="39">
        <f>I11/60</f>
        <v>-363.4</v>
      </c>
      <c r="K11" s="40"/>
    </row>
    <row r="12" spans="1:11">
      <c r="A12" s="80">
        <f t="shared" ref="A12:A39" si="1">A11+1</f>
        <v>40789</v>
      </c>
      <c r="B12" s="81"/>
      <c r="C12" s="82"/>
      <c r="D12" s="81"/>
      <c r="E12" s="82"/>
      <c r="F12" s="97"/>
      <c r="G12" s="83">
        <f t="shared" si="0"/>
        <v>0</v>
      </c>
      <c r="H12" s="83"/>
      <c r="I12" s="83">
        <f t="shared" ref="I12:I39" si="2">I11+G12-H12</f>
        <v>-21804</v>
      </c>
      <c r="J12" s="84">
        <f>I12/60</f>
        <v>-363.4</v>
      </c>
      <c r="K12" s="85"/>
    </row>
    <row r="13" spans="1:11">
      <c r="A13" s="80">
        <f t="shared" si="1"/>
        <v>40790</v>
      </c>
      <c r="B13" s="81"/>
      <c r="C13" s="82"/>
      <c r="D13" s="81"/>
      <c r="E13" s="82"/>
      <c r="F13" s="97"/>
      <c r="G13" s="83">
        <f t="shared" si="0"/>
        <v>0</v>
      </c>
      <c r="H13" s="83"/>
      <c r="I13" s="83">
        <f t="shared" si="2"/>
        <v>-21804</v>
      </c>
      <c r="J13" s="84">
        <f t="shared" ref="J13:J39" si="3">I13/60</f>
        <v>-363.4</v>
      </c>
      <c r="K13" s="85"/>
    </row>
    <row r="14" spans="1:11">
      <c r="A14" s="36">
        <f t="shared" si="1"/>
        <v>40791</v>
      </c>
      <c r="B14" s="37"/>
      <c r="C14" s="44"/>
      <c r="D14" s="37"/>
      <c r="E14" s="44"/>
      <c r="F14" s="98">
        <v>30</v>
      </c>
      <c r="G14" s="38">
        <f t="shared" ref="G14:G20" si="4">(D14-B14)*60-C14+E14-F14</f>
        <v>-30</v>
      </c>
      <c r="H14" s="38">
        <v>444</v>
      </c>
      <c r="I14" s="38">
        <f t="shared" si="2"/>
        <v>-22278</v>
      </c>
      <c r="J14" s="39">
        <f t="shared" si="3"/>
        <v>-371.3</v>
      </c>
      <c r="K14" s="40"/>
    </row>
    <row r="15" spans="1:11">
      <c r="A15" s="36">
        <f t="shared" si="1"/>
        <v>40792</v>
      </c>
      <c r="B15" s="37"/>
      <c r="C15" s="44"/>
      <c r="D15" s="37"/>
      <c r="E15" s="44"/>
      <c r="F15" s="98">
        <v>30</v>
      </c>
      <c r="G15" s="38">
        <f t="shared" si="4"/>
        <v>-30</v>
      </c>
      <c r="H15" s="38">
        <v>444</v>
      </c>
      <c r="I15" s="38">
        <f t="shared" si="2"/>
        <v>-22752</v>
      </c>
      <c r="J15" s="39">
        <f t="shared" si="3"/>
        <v>-379.2</v>
      </c>
      <c r="K15" s="41"/>
    </row>
    <row r="16" spans="1:11">
      <c r="A16" s="36">
        <f t="shared" si="1"/>
        <v>40793</v>
      </c>
      <c r="B16" s="37"/>
      <c r="C16" s="44"/>
      <c r="D16" s="37"/>
      <c r="E16" s="44"/>
      <c r="F16" s="98">
        <v>30</v>
      </c>
      <c r="G16" s="38">
        <f t="shared" si="4"/>
        <v>-30</v>
      </c>
      <c r="H16" s="38">
        <v>444</v>
      </c>
      <c r="I16" s="38">
        <f t="shared" si="2"/>
        <v>-23226</v>
      </c>
      <c r="J16" s="39">
        <f t="shared" si="3"/>
        <v>-387.1</v>
      </c>
      <c r="K16" s="40"/>
    </row>
    <row r="17" spans="1:11">
      <c r="A17" s="36">
        <f t="shared" si="1"/>
        <v>40794</v>
      </c>
      <c r="B17" s="37"/>
      <c r="C17" s="44"/>
      <c r="D17" s="37"/>
      <c r="E17" s="44"/>
      <c r="F17" s="98">
        <v>30</v>
      </c>
      <c r="G17" s="38">
        <f t="shared" si="4"/>
        <v>-30</v>
      </c>
      <c r="H17" s="38">
        <v>444</v>
      </c>
      <c r="I17" s="38">
        <f t="shared" si="2"/>
        <v>-23700</v>
      </c>
      <c r="J17" s="39">
        <f t="shared" si="3"/>
        <v>-395</v>
      </c>
      <c r="K17" s="40"/>
    </row>
    <row r="18" spans="1:11">
      <c r="A18" s="36">
        <f t="shared" si="1"/>
        <v>40795</v>
      </c>
      <c r="B18" s="37"/>
      <c r="C18" s="44"/>
      <c r="D18" s="37"/>
      <c r="E18" s="44"/>
      <c r="F18" s="98">
        <v>30</v>
      </c>
      <c r="G18" s="38">
        <f t="shared" si="4"/>
        <v>-30</v>
      </c>
      <c r="H18" s="38">
        <v>444</v>
      </c>
      <c r="I18" s="38">
        <f t="shared" si="2"/>
        <v>-24174</v>
      </c>
      <c r="J18" s="39">
        <f t="shared" si="3"/>
        <v>-402.9</v>
      </c>
      <c r="K18" s="40"/>
    </row>
    <row r="19" spans="1:11">
      <c r="A19" s="80">
        <f t="shared" si="1"/>
        <v>40796</v>
      </c>
      <c r="B19" s="81"/>
      <c r="C19" s="82"/>
      <c r="D19" s="81"/>
      <c r="E19" s="82"/>
      <c r="F19" s="97"/>
      <c r="G19" s="83">
        <f t="shared" si="4"/>
        <v>0</v>
      </c>
      <c r="H19" s="83"/>
      <c r="I19" s="83">
        <f t="shared" si="2"/>
        <v>-24174</v>
      </c>
      <c r="J19" s="84">
        <f t="shared" si="3"/>
        <v>-402.9</v>
      </c>
      <c r="K19" s="85"/>
    </row>
    <row r="20" spans="1:11">
      <c r="A20" s="80">
        <f t="shared" si="1"/>
        <v>40797</v>
      </c>
      <c r="B20" s="81"/>
      <c r="C20" s="82"/>
      <c r="D20" s="81"/>
      <c r="E20" s="82"/>
      <c r="F20" s="97"/>
      <c r="G20" s="83">
        <f t="shared" si="4"/>
        <v>0</v>
      </c>
      <c r="H20" s="83"/>
      <c r="I20" s="83">
        <f t="shared" si="2"/>
        <v>-24174</v>
      </c>
      <c r="J20" s="84">
        <f t="shared" si="3"/>
        <v>-402.9</v>
      </c>
      <c r="K20" s="87"/>
    </row>
    <row r="21" spans="1:11">
      <c r="A21" s="36">
        <f t="shared" si="1"/>
        <v>40798</v>
      </c>
      <c r="B21" s="37"/>
      <c r="C21" s="44"/>
      <c r="D21" s="37"/>
      <c r="E21" s="44"/>
      <c r="F21" s="98">
        <v>30</v>
      </c>
      <c r="G21" s="38">
        <f t="shared" ref="G21:G34" si="5">(D21-B21)*60-C21+E21-F21</f>
        <v>-30</v>
      </c>
      <c r="H21" s="38">
        <v>444</v>
      </c>
      <c r="I21" s="38">
        <f t="shared" si="2"/>
        <v>-24648</v>
      </c>
      <c r="J21" s="39">
        <f t="shared" si="3"/>
        <v>-410.8</v>
      </c>
      <c r="K21" s="40"/>
    </row>
    <row r="22" spans="1:11">
      <c r="A22" s="36">
        <f t="shared" si="1"/>
        <v>40799</v>
      </c>
      <c r="B22" s="37"/>
      <c r="C22" s="44"/>
      <c r="D22" s="37"/>
      <c r="E22" s="44"/>
      <c r="F22" s="98">
        <v>30</v>
      </c>
      <c r="G22" s="38">
        <f t="shared" si="5"/>
        <v>-30</v>
      </c>
      <c r="H22" s="38">
        <v>444</v>
      </c>
      <c r="I22" s="38">
        <f t="shared" si="2"/>
        <v>-25122</v>
      </c>
      <c r="J22" s="39">
        <f t="shared" si="3"/>
        <v>-418.7</v>
      </c>
      <c r="K22" s="40"/>
    </row>
    <row r="23" spans="1:11">
      <c r="A23" s="36">
        <f t="shared" si="1"/>
        <v>40800</v>
      </c>
      <c r="B23" s="37"/>
      <c r="C23" s="44"/>
      <c r="D23" s="37"/>
      <c r="E23" s="44"/>
      <c r="F23" s="98">
        <v>30</v>
      </c>
      <c r="G23" s="38">
        <f t="shared" si="5"/>
        <v>-30</v>
      </c>
      <c r="H23" s="38">
        <v>444</v>
      </c>
      <c r="I23" s="38">
        <f t="shared" si="2"/>
        <v>-25596</v>
      </c>
      <c r="J23" s="39">
        <f t="shared" si="3"/>
        <v>-426.6</v>
      </c>
      <c r="K23" s="40"/>
    </row>
    <row r="24" spans="1:11">
      <c r="A24" s="36">
        <f t="shared" si="1"/>
        <v>40801</v>
      </c>
      <c r="B24" s="37"/>
      <c r="C24" s="44"/>
      <c r="D24" s="37"/>
      <c r="E24" s="44"/>
      <c r="F24" s="98">
        <v>30</v>
      </c>
      <c r="G24" s="38">
        <f t="shared" si="5"/>
        <v>-30</v>
      </c>
      <c r="H24" s="38">
        <v>444</v>
      </c>
      <c r="I24" s="38">
        <f t="shared" si="2"/>
        <v>-26070</v>
      </c>
      <c r="J24" s="39">
        <f t="shared" si="3"/>
        <v>-434.5</v>
      </c>
      <c r="K24" s="40"/>
    </row>
    <row r="25" spans="1:11">
      <c r="A25" s="36">
        <f t="shared" si="1"/>
        <v>40802</v>
      </c>
      <c r="B25" s="37"/>
      <c r="C25" s="44"/>
      <c r="D25" s="37"/>
      <c r="E25" s="44"/>
      <c r="F25" s="98">
        <v>30</v>
      </c>
      <c r="G25" s="38">
        <f t="shared" si="5"/>
        <v>-30</v>
      </c>
      <c r="H25" s="38">
        <v>444</v>
      </c>
      <c r="I25" s="38">
        <f t="shared" si="2"/>
        <v>-26544</v>
      </c>
      <c r="J25" s="39">
        <f t="shared" si="3"/>
        <v>-442.4</v>
      </c>
      <c r="K25" s="40"/>
    </row>
    <row r="26" spans="1:11">
      <c r="A26" s="80">
        <f t="shared" si="1"/>
        <v>40803</v>
      </c>
      <c r="B26" s="81"/>
      <c r="C26" s="82"/>
      <c r="D26" s="81"/>
      <c r="E26" s="82"/>
      <c r="F26" s="97"/>
      <c r="G26" s="83">
        <f t="shared" si="5"/>
        <v>0</v>
      </c>
      <c r="H26" s="83"/>
      <c r="I26" s="83">
        <f t="shared" si="2"/>
        <v>-26544</v>
      </c>
      <c r="J26" s="84">
        <f t="shared" si="3"/>
        <v>-442.4</v>
      </c>
      <c r="K26" s="85"/>
    </row>
    <row r="27" spans="1:11">
      <c r="A27" s="80">
        <f t="shared" si="1"/>
        <v>40804</v>
      </c>
      <c r="B27" s="81"/>
      <c r="C27" s="82"/>
      <c r="D27" s="81"/>
      <c r="E27" s="82"/>
      <c r="F27" s="97"/>
      <c r="G27" s="83">
        <f t="shared" si="5"/>
        <v>0</v>
      </c>
      <c r="H27" s="83"/>
      <c r="I27" s="83">
        <f t="shared" si="2"/>
        <v>-26544</v>
      </c>
      <c r="J27" s="84">
        <f t="shared" si="3"/>
        <v>-442.4</v>
      </c>
      <c r="K27" s="85"/>
    </row>
    <row r="28" spans="1:11">
      <c r="A28" s="36">
        <f t="shared" si="1"/>
        <v>40805</v>
      </c>
      <c r="B28" s="37"/>
      <c r="C28" s="44"/>
      <c r="D28" s="37"/>
      <c r="E28" s="44"/>
      <c r="F28" s="98">
        <v>30</v>
      </c>
      <c r="G28" s="38">
        <f t="shared" si="5"/>
        <v>-30</v>
      </c>
      <c r="H28" s="38">
        <v>444</v>
      </c>
      <c r="I28" s="38">
        <f t="shared" si="2"/>
        <v>-27018</v>
      </c>
      <c r="J28" s="39">
        <f t="shared" si="3"/>
        <v>-450.3</v>
      </c>
      <c r="K28" s="40"/>
    </row>
    <row r="29" spans="1:11">
      <c r="A29" s="36">
        <f t="shared" si="1"/>
        <v>40806</v>
      </c>
      <c r="B29" s="37"/>
      <c r="C29" s="44"/>
      <c r="D29" s="37"/>
      <c r="E29" s="44"/>
      <c r="F29" s="98">
        <v>30</v>
      </c>
      <c r="G29" s="38">
        <f t="shared" si="5"/>
        <v>-30</v>
      </c>
      <c r="H29" s="38">
        <v>444</v>
      </c>
      <c r="I29" s="38">
        <f t="shared" si="2"/>
        <v>-27492</v>
      </c>
      <c r="J29" s="39">
        <f t="shared" si="3"/>
        <v>-458.2</v>
      </c>
      <c r="K29" s="40"/>
    </row>
    <row r="30" spans="1:11">
      <c r="A30" s="36">
        <f t="shared" si="1"/>
        <v>40807</v>
      </c>
      <c r="B30" s="37"/>
      <c r="C30" s="44"/>
      <c r="D30" s="37"/>
      <c r="E30" s="44"/>
      <c r="F30" s="98">
        <v>30</v>
      </c>
      <c r="G30" s="38">
        <f t="shared" si="5"/>
        <v>-30</v>
      </c>
      <c r="H30" s="38">
        <v>444</v>
      </c>
      <c r="I30" s="38">
        <f t="shared" si="2"/>
        <v>-27966</v>
      </c>
      <c r="J30" s="39">
        <f t="shared" si="3"/>
        <v>-466.1</v>
      </c>
      <c r="K30" s="40"/>
    </row>
    <row r="31" spans="1:11">
      <c r="A31" s="36">
        <f t="shared" si="1"/>
        <v>40808</v>
      </c>
      <c r="B31" s="37"/>
      <c r="C31" s="44"/>
      <c r="D31" s="37"/>
      <c r="E31" s="44"/>
      <c r="F31" s="98">
        <v>30</v>
      </c>
      <c r="G31" s="38">
        <f t="shared" si="5"/>
        <v>-30</v>
      </c>
      <c r="H31" s="38">
        <v>444</v>
      </c>
      <c r="I31" s="38">
        <f t="shared" si="2"/>
        <v>-28440</v>
      </c>
      <c r="J31" s="39">
        <f t="shared" si="3"/>
        <v>-474</v>
      </c>
      <c r="K31" s="40"/>
    </row>
    <row r="32" spans="1:11">
      <c r="A32" s="36">
        <f t="shared" si="1"/>
        <v>40809</v>
      </c>
      <c r="B32" s="37"/>
      <c r="C32" s="44"/>
      <c r="D32" s="37"/>
      <c r="E32" s="44"/>
      <c r="F32" s="98">
        <v>30</v>
      </c>
      <c r="G32" s="38">
        <f t="shared" si="5"/>
        <v>-30</v>
      </c>
      <c r="H32" s="38">
        <v>444</v>
      </c>
      <c r="I32" s="38">
        <f t="shared" si="2"/>
        <v>-28914</v>
      </c>
      <c r="J32" s="39">
        <f t="shared" si="3"/>
        <v>-481.9</v>
      </c>
      <c r="K32" s="40"/>
    </row>
    <row r="33" spans="1:11">
      <c r="A33" s="80">
        <f t="shared" si="1"/>
        <v>40810</v>
      </c>
      <c r="B33" s="81"/>
      <c r="C33" s="82"/>
      <c r="D33" s="81"/>
      <c r="E33" s="82"/>
      <c r="F33" s="97"/>
      <c r="G33" s="83">
        <f t="shared" si="5"/>
        <v>0</v>
      </c>
      <c r="H33" s="83"/>
      <c r="I33" s="83">
        <f t="shared" si="2"/>
        <v>-28914</v>
      </c>
      <c r="J33" s="84">
        <f t="shared" si="3"/>
        <v>-481.9</v>
      </c>
      <c r="K33" s="85"/>
    </row>
    <row r="34" spans="1:11">
      <c r="A34" s="80">
        <f t="shared" si="1"/>
        <v>40811</v>
      </c>
      <c r="B34" s="81"/>
      <c r="C34" s="82"/>
      <c r="D34" s="81"/>
      <c r="E34" s="82"/>
      <c r="F34" s="97"/>
      <c r="G34" s="83">
        <f t="shared" si="5"/>
        <v>0</v>
      </c>
      <c r="H34" s="83"/>
      <c r="I34" s="83">
        <f t="shared" si="2"/>
        <v>-28914</v>
      </c>
      <c r="J34" s="84">
        <f t="shared" si="3"/>
        <v>-481.9</v>
      </c>
      <c r="K34" s="85"/>
    </row>
    <row r="35" spans="1:11">
      <c r="A35" s="36">
        <f t="shared" si="1"/>
        <v>40812</v>
      </c>
      <c r="B35" s="37"/>
      <c r="C35" s="44"/>
      <c r="D35" s="37"/>
      <c r="E35" s="44"/>
      <c r="F35" s="98">
        <v>30</v>
      </c>
      <c r="G35" s="38">
        <f t="shared" ref="G35:G39" si="6">(D35-B35)*60-C35+E35-F35</f>
        <v>-30</v>
      </c>
      <c r="H35" s="38">
        <v>444</v>
      </c>
      <c r="I35" s="38">
        <f t="shared" si="2"/>
        <v>-29388</v>
      </c>
      <c r="J35" s="39">
        <f t="shared" si="3"/>
        <v>-489.8</v>
      </c>
      <c r="K35" s="40"/>
    </row>
    <row r="36" spans="1:11">
      <c r="A36" s="36">
        <f t="shared" si="1"/>
        <v>40813</v>
      </c>
      <c r="B36" s="37"/>
      <c r="C36" s="44"/>
      <c r="D36" s="37"/>
      <c r="E36" s="44"/>
      <c r="F36" s="98">
        <v>30</v>
      </c>
      <c r="G36" s="38">
        <f t="shared" si="6"/>
        <v>-30</v>
      </c>
      <c r="H36" s="38">
        <v>444</v>
      </c>
      <c r="I36" s="38">
        <f t="shared" si="2"/>
        <v>-29862</v>
      </c>
      <c r="J36" s="39">
        <f t="shared" si="3"/>
        <v>-497.7</v>
      </c>
      <c r="K36" s="40"/>
    </row>
    <row r="37" spans="1:11">
      <c r="A37" s="36">
        <f t="shared" si="1"/>
        <v>40814</v>
      </c>
      <c r="B37" s="37"/>
      <c r="C37" s="44"/>
      <c r="D37" s="37"/>
      <c r="E37" s="44"/>
      <c r="F37" s="98">
        <v>30</v>
      </c>
      <c r="G37" s="38">
        <f t="shared" si="6"/>
        <v>-30</v>
      </c>
      <c r="H37" s="38">
        <v>444</v>
      </c>
      <c r="I37" s="38">
        <f t="shared" si="2"/>
        <v>-30336</v>
      </c>
      <c r="J37" s="39">
        <f t="shared" si="3"/>
        <v>-505.6</v>
      </c>
      <c r="K37" s="40"/>
    </row>
    <row r="38" spans="1:11">
      <c r="A38" s="36">
        <f t="shared" si="1"/>
        <v>40815</v>
      </c>
      <c r="B38" s="37"/>
      <c r="C38" s="44"/>
      <c r="D38" s="37"/>
      <c r="E38" s="44"/>
      <c r="F38" s="98">
        <v>30</v>
      </c>
      <c r="G38" s="38">
        <f t="shared" si="6"/>
        <v>-30</v>
      </c>
      <c r="H38" s="38">
        <v>444</v>
      </c>
      <c r="I38" s="38">
        <f t="shared" si="2"/>
        <v>-30810</v>
      </c>
      <c r="J38" s="39">
        <f t="shared" si="3"/>
        <v>-513.5</v>
      </c>
      <c r="K38" s="40"/>
    </row>
    <row r="39" spans="1:11">
      <c r="A39" s="36">
        <f t="shared" si="1"/>
        <v>40816</v>
      </c>
      <c r="B39" s="37"/>
      <c r="C39" s="44"/>
      <c r="D39" s="37"/>
      <c r="E39" s="44"/>
      <c r="F39" s="98">
        <v>30</v>
      </c>
      <c r="G39" s="38">
        <f t="shared" si="6"/>
        <v>-30</v>
      </c>
      <c r="H39" s="38">
        <v>444</v>
      </c>
      <c r="I39" s="38">
        <f t="shared" si="2"/>
        <v>-31284</v>
      </c>
      <c r="J39" s="39">
        <f t="shared" si="3"/>
        <v>-521.4</v>
      </c>
      <c r="K39" s="40"/>
    </row>
    <row r="40" spans="1:11" ht="15.75" thickBot="1">
      <c r="A40" s="89"/>
      <c r="B40" s="90"/>
      <c r="C40" s="91"/>
      <c r="D40" s="90"/>
      <c r="E40" s="92"/>
      <c r="F40" s="101"/>
      <c r="G40" s="88"/>
      <c r="H40" s="88"/>
      <c r="I40" s="38">
        <f t="shared" ref="I40" si="7">I39+G40-H40</f>
        <v>-31284</v>
      </c>
      <c r="J40" s="39">
        <f t="shared" ref="J40" si="8">I40/60</f>
        <v>-521.4</v>
      </c>
      <c r="K40" s="6"/>
    </row>
    <row r="41" spans="1:11" ht="15.75" thickBot="1">
      <c r="A41" s="4"/>
      <c r="B41" s="15" t="s">
        <v>7</v>
      </c>
      <c r="C41" s="12"/>
      <c r="D41" s="12"/>
      <c r="E41" s="12"/>
      <c r="F41" s="99"/>
      <c r="G41" s="12"/>
      <c r="H41" s="12"/>
      <c r="I41" s="86">
        <f>I40</f>
        <v>-31284</v>
      </c>
      <c r="J41" s="14">
        <f>J40</f>
        <v>-521.4</v>
      </c>
      <c r="K41" s="13"/>
    </row>
    <row r="43" spans="1:11">
      <c r="B43" s="9" t="s">
        <v>9</v>
      </c>
    </row>
    <row r="44" spans="1:11" ht="16.5" customHeight="1"/>
    <row r="45" spans="1:11">
      <c r="B45" t="str">
        <f>"Udskrives, underskrives og afleveres til Jesper senest d.  "&amp; DAY(H6+35)&amp;"-"&amp;MONTH(H6+35)&amp;"-"&amp;YEAR(H6+35)</f>
        <v>Udskrives, underskrives og afleveres til Jesper senest d.  6-10-2011</v>
      </c>
    </row>
  </sheetData>
  <mergeCells count="2">
    <mergeCell ref="B8:C8"/>
    <mergeCell ref="D8:E8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5"/>
  <sheetViews>
    <sheetView topLeftCell="A9" workbookViewId="0">
      <selection activeCell="P11" sqref="P11"/>
    </sheetView>
  </sheetViews>
  <sheetFormatPr defaultRowHeight="15"/>
  <cols>
    <col min="2" max="5" width="8" customWidth="1"/>
    <col min="6" max="6" width="11.140625" style="94" customWidth="1"/>
    <col min="11" max="11" width="11.28515625" bestFit="1" customWidth="1"/>
  </cols>
  <sheetData>
    <row r="2" spans="1:11">
      <c r="A2" t="s">
        <v>0</v>
      </c>
      <c r="C2" s="1"/>
      <c r="E2" s="1"/>
      <c r="F2" s="93"/>
      <c r="J2" s="2"/>
    </row>
    <row r="3" spans="1:11">
      <c r="C3" s="1"/>
      <c r="E3" s="1"/>
      <c r="F3" s="93"/>
      <c r="J3" s="2"/>
    </row>
    <row r="4" spans="1:11">
      <c r="A4" t="s">
        <v>8</v>
      </c>
      <c r="C4" s="1"/>
      <c r="E4" s="1"/>
      <c r="F4" s="93"/>
      <c r="J4" s="2"/>
    </row>
    <row r="5" spans="1:11">
      <c r="C5" s="1"/>
      <c r="E5" s="1"/>
      <c r="F5" s="93"/>
      <c r="J5" s="2"/>
    </row>
    <row r="6" spans="1:11">
      <c r="C6" s="1"/>
      <c r="E6" s="1"/>
      <c r="F6" s="93"/>
      <c r="H6" s="3">
        <v>40817</v>
      </c>
      <c r="J6" s="2"/>
    </row>
    <row r="7" spans="1:11" ht="15.75" thickBot="1">
      <c r="C7" s="1"/>
      <c r="J7" s="2"/>
    </row>
    <row r="8" spans="1:11" ht="30.75" thickBot="1">
      <c r="A8" s="4"/>
      <c r="B8" s="114" t="s">
        <v>10</v>
      </c>
      <c r="C8" s="115"/>
      <c r="D8" s="114" t="s">
        <v>11</v>
      </c>
      <c r="E8" s="115"/>
      <c r="F8" s="73" t="s">
        <v>25</v>
      </c>
      <c r="G8" s="16" t="s">
        <v>1</v>
      </c>
      <c r="H8" s="16" t="s">
        <v>2</v>
      </c>
      <c r="I8" s="17" t="s">
        <v>3</v>
      </c>
      <c r="J8" s="18" t="s">
        <v>4</v>
      </c>
      <c r="K8" s="13" t="s">
        <v>5</v>
      </c>
    </row>
    <row r="9" spans="1:11">
      <c r="A9" s="19"/>
      <c r="B9" s="20" t="s">
        <v>6</v>
      </c>
      <c r="C9" s="21"/>
      <c r="D9" s="22"/>
      <c r="E9" s="21"/>
      <c r="F9" s="95"/>
      <c r="G9" s="21"/>
      <c r="H9" s="21"/>
      <c r="I9" s="23">
        <f>sep!I41</f>
        <v>-31284</v>
      </c>
      <c r="J9" s="24">
        <f>I9/60</f>
        <v>-521.4</v>
      </c>
      <c r="K9" s="25"/>
    </row>
    <row r="10" spans="1:11">
      <c r="A10" s="74">
        <f>H6</f>
        <v>40817</v>
      </c>
      <c r="B10" s="75"/>
      <c r="C10" s="76"/>
      <c r="D10" s="75"/>
      <c r="E10" s="76"/>
      <c r="F10" s="96"/>
      <c r="G10" s="77">
        <f>(D10-B10)*60-C10+E10-F10</f>
        <v>0</v>
      </c>
      <c r="H10" s="77"/>
      <c r="I10" s="77">
        <f>I9+G10-H10</f>
        <v>-31284</v>
      </c>
      <c r="J10" s="78">
        <f>I10/60</f>
        <v>-521.4</v>
      </c>
      <c r="K10" s="79"/>
    </row>
    <row r="11" spans="1:11">
      <c r="A11" s="80">
        <f>A10+1</f>
        <v>40818</v>
      </c>
      <c r="B11" s="81"/>
      <c r="C11" s="82"/>
      <c r="D11" s="81"/>
      <c r="E11" s="82"/>
      <c r="F11" s="97"/>
      <c r="G11" s="83">
        <f t="shared" ref="G11" si="0">(D11-B11)*60-C11+E11-F11</f>
        <v>0</v>
      </c>
      <c r="H11" s="83"/>
      <c r="I11" s="83">
        <f>I10+G11-H11</f>
        <v>-31284</v>
      </c>
      <c r="J11" s="84">
        <f>I11/60</f>
        <v>-521.4</v>
      </c>
      <c r="K11" s="85"/>
    </row>
    <row r="12" spans="1:11">
      <c r="A12" s="36">
        <f t="shared" ref="A12:A40" si="1">A11+1</f>
        <v>40819</v>
      </c>
      <c r="B12" s="37"/>
      <c r="C12" s="44"/>
      <c r="D12" s="37"/>
      <c r="E12" s="44"/>
      <c r="F12" s="98">
        <v>30</v>
      </c>
      <c r="G12" s="38">
        <f t="shared" ref="G12:G18" si="2">(D12-B12)*60-C12+E12-F12</f>
        <v>-30</v>
      </c>
      <c r="H12" s="38">
        <v>444</v>
      </c>
      <c r="I12" s="38">
        <f t="shared" ref="I12:I40" si="3">I11+G12-H12</f>
        <v>-31758</v>
      </c>
      <c r="J12" s="39">
        <f>I12/60</f>
        <v>-529.29999999999995</v>
      </c>
      <c r="K12" s="40"/>
    </row>
    <row r="13" spans="1:11">
      <c r="A13" s="36">
        <f t="shared" si="1"/>
        <v>40820</v>
      </c>
      <c r="B13" s="37"/>
      <c r="C13" s="44"/>
      <c r="D13" s="37"/>
      <c r="E13" s="44"/>
      <c r="F13" s="98">
        <v>30</v>
      </c>
      <c r="G13" s="38">
        <f t="shared" si="2"/>
        <v>-30</v>
      </c>
      <c r="H13" s="38">
        <v>444</v>
      </c>
      <c r="I13" s="38">
        <f t="shared" si="3"/>
        <v>-32232</v>
      </c>
      <c r="J13" s="39">
        <f t="shared" ref="J13:J40" si="4">I13/60</f>
        <v>-537.20000000000005</v>
      </c>
      <c r="K13" s="40"/>
    </row>
    <row r="14" spans="1:11">
      <c r="A14" s="36">
        <f t="shared" si="1"/>
        <v>40821</v>
      </c>
      <c r="B14" s="37"/>
      <c r="C14" s="44"/>
      <c r="D14" s="37"/>
      <c r="E14" s="44"/>
      <c r="F14" s="98">
        <v>30</v>
      </c>
      <c r="G14" s="38">
        <f t="shared" si="2"/>
        <v>-30</v>
      </c>
      <c r="H14" s="38">
        <v>444</v>
      </c>
      <c r="I14" s="38">
        <f t="shared" si="3"/>
        <v>-32706</v>
      </c>
      <c r="J14" s="39">
        <f t="shared" si="4"/>
        <v>-545.1</v>
      </c>
      <c r="K14" s="40"/>
    </row>
    <row r="15" spans="1:11">
      <c r="A15" s="36">
        <f t="shared" si="1"/>
        <v>40822</v>
      </c>
      <c r="B15" s="37"/>
      <c r="C15" s="44"/>
      <c r="D15" s="37"/>
      <c r="E15" s="44"/>
      <c r="F15" s="98">
        <v>30</v>
      </c>
      <c r="G15" s="38">
        <f t="shared" si="2"/>
        <v>-30</v>
      </c>
      <c r="H15" s="38">
        <v>444</v>
      </c>
      <c r="I15" s="38">
        <f t="shared" si="3"/>
        <v>-33180</v>
      </c>
      <c r="J15" s="39">
        <f t="shared" si="4"/>
        <v>-553</v>
      </c>
      <c r="K15" s="41"/>
    </row>
    <row r="16" spans="1:11">
      <c r="A16" s="36">
        <f t="shared" si="1"/>
        <v>40823</v>
      </c>
      <c r="B16" s="37"/>
      <c r="C16" s="44"/>
      <c r="D16" s="37"/>
      <c r="E16" s="44"/>
      <c r="F16" s="98">
        <v>30</v>
      </c>
      <c r="G16" s="38">
        <f t="shared" si="2"/>
        <v>-30</v>
      </c>
      <c r="H16" s="38">
        <v>444</v>
      </c>
      <c r="I16" s="38">
        <f t="shared" si="3"/>
        <v>-33654</v>
      </c>
      <c r="J16" s="39">
        <f t="shared" si="4"/>
        <v>-560.9</v>
      </c>
      <c r="K16" s="40"/>
    </row>
    <row r="17" spans="1:11">
      <c r="A17" s="80">
        <f t="shared" si="1"/>
        <v>40824</v>
      </c>
      <c r="B17" s="81"/>
      <c r="C17" s="82"/>
      <c r="D17" s="81"/>
      <c r="E17" s="82"/>
      <c r="F17" s="97"/>
      <c r="G17" s="83">
        <f t="shared" si="2"/>
        <v>0</v>
      </c>
      <c r="H17" s="83"/>
      <c r="I17" s="83">
        <f t="shared" si="3"/>
        <v>-33654</v>
      </c>
      <c r="J17" s="84">
        <f t="shared" si="4"/>
        <v>-560.9</v>
      </c>
      <c r="K17" s="85"/>
    </row>
    <row r="18" spans="1:11">
      <c r="A18" s="80">
        <f t="shared" si="1"/>
        <v>40825</v>
      </c>
      <c r="B18" s="81"/>
      <c r="C18" s="82"/>
      <c r="D18" s="81"/>
      <c r="E18" s="82"/>
      <c r="F18" s="97"/>
      <c r="G18" s="83">
        <f t="shared" si="2"/>
        <v>0</v>
      </c>
      <c r="H18" s="83"/>
      <c r="I18" s="83">
        <f t="shared" si="3"/>
        <v>-33654</v>
      </c>
      <c r="J18" s="84">
        <f t="shared" si="4"/>
        <v>-560.9</v>
      </c>
      <c r="K18" s="85"/>
    </row>
    <row r="19" spans="1:11">
      <c r="A19" s="36">
        <f t="shared" si="1"/>
        <v>40826</v>
      </c>
      <c r="B19" s="37"/>
      <c r="C19" s="44"/>
      <c r="D19" s="37"/>
      <c r="E19" s="44"/>
      <c r="F19" s="98">
        <v>30</v>
      </c>
      <c r="G19" s="38">
        <f t="shared" ref="G19:G39" si="5">(D19-B19)*60-C19+E19-F19</f>
        <v>-30</v>
      </c>
      <c r="H19" s="38">
        <v>444</v>
      </c>
      <c r="I19" s="38">
        <f t="shared" si="3"/>
        <v>-34128</v>
      </c>
      <c r="J19" s="39">
        <f t="shared" si="4"/>
        <v>-568.79999999999995</v>
      </c>
      <c r="K19" s="40"/>
    </row>
    <row r="20" spans="1:11">
      <c r="A20" s="36">
        <f t="shared" si="1"/>
        <v>40827</v>
      </c>
      <c r="B20" s="37"/>
      <c r="C20" s="44"/>
      <c r="D20" s="37"/>
      <c r="E20" s="44"/>
      <c r="F20" s="98">
        <v>30</v>
      </c>
      <c r="G20" s="38">
        <f t="shared" si="5"/>
        <v>-30</v>
      </c>
      <c r="H20" s="38">
        <v>444</v>
      </c>
      <c r="I20" s="38">
        <f t="shared" si="3"/>
        <v>-34602</v>
      </c>
      <c r="J20" s="39">
        <f t="shared" si="4"/>
        <v>-576.70000000000005</v>
      </c>
      <c r="K20" s="41"/>
    </row>
    <row r="21" spans="1:11">
      <c r="A21" s="36">
        <f t="shared" si="1"/>
        <v>40828</v>
      </c>
      <c r="B21" s="37"/>
      <c r="C21" s="44"/>
      <c r="D21" s="37"/>
      <c r="E21" s="44"/>
      <c r="F21" s="98">
        <v>30</v>
      </c>
      <c r="G21" s="38">
        <f t="shared" si="5"/>
        <v>-30</v>
      </c>
      <c r="H21" s="38">
        <v>444</v>
      </c>
      <c r="I21" s="38">
        <f t="shared" si="3"/>
        <v>-35076</v>
      </c>
      <c r="J21" s="39">
        <f t="shared" si="4"/>
        <v>-584.6</v>
      </c>
      <c r="K21" s="40"/>
    </row>
    <row r="22" spans="1:11">
      <c r="A22" s="36">
        <f t="shared" si="1"/>
        <v>40829</v>
      </c>
      <c r="B22" s="37"/>
      <c r="C22" s="44"/>
      <c r="D22" s="37"/>
      <c r="E22" s="44"/>
      <c r="F22" s="98">
        <v>30</v>
      </c>
      <c r="G22" s="38">
        <f t="shared" si="5"/>
        <v>-30</v>
      </c>
      <c r="H22" s="38">
        <v>444</v>
      </c>
      <c r="I22" s="38">
        <f t="shared" si="3"/>
        <v>-35550</v>
      </c>
      <c r="J22" s="39">
        <f t="shared" si="4"/>
        <v>-592.5</v>
      </c>
      <c r="K22" s="40"/>
    </row>
    <row r="23" spans="1:11">
      <c r="A23" s="36">
        <f t="shared" si="1"/>
        <v>40830</v>
      </c>
      <c r="B23" s="37"/>
      <c r="C23" s="44"/>
      <c r="D23" s="37"/>
      <c r="E23" s="44"/>
      <c r="F23" s="98">
        <v>30</v>
      </c>
      <c r="G23" s="38">
        <f t="shared" si="5"/>
        <v>-30</v>
      </c>
      <c r="H23" s="38">
        <v>444</v>
      </c>
      <c r="I23" s="38">
        <f t="shared" si="3"/>
        <v>-36024</v>
      </c>
      <c r="J23" s="39">
        <f t="shared" si="4"/>
        <v>-600.4</v>
      </c>
      <c r="K23" s="40"/>
    </row>
    <row r="24" spans="1:11">
      <c r="A24" s="80">
        <f t="shared" si="1"/>
        <v>40831</v>
      </c>
      <c r="B24" s="81"/>
      <c r="C24" s="82"/>
      <c r="D24" s="81"/>
      <c r="E24" s="82"/>
      <c r="F24" s="97"/>
      <c r="G24" s="83">
        <f t="shared" si="5"/>
        <v>0</v>
      </c>
      <c r="H24" s="83"/>
      <c r="I24" s="83">
        <f t="shared" si="3"/>
        <v>-36024</v>
      </c>
      <c r="J24" s="84">
        <f t="shared" si="4"/>
        <v>-600.4</v>
      </c>
      <c r="K24" s="85"/>
    </row>
    <row r="25" spans="1:11">
      <c r="A25" s="80">
        <f t="shared" si="1"/>
        <v>40832</v>
      </c>
      <c r="B25" s="81"/>
      <c r="C25" s="82"/>
      <c r="D25" s="81"/>
      <c r="E25" s="82"/>
      <c r="F25" s="97"/>
      <c r="G25" s="83">
        <f t="shared" si="5"/>
        <v>0</v>
      </c>
      <c r="H25" s="83"/>
      <c r="I25" s="83">
        <f t="shared" si="3"/>
        <v>-36024</v>
      </c>
      <c r="J25" s="84">
        <f t="shared" si="4"/>
        <v>-600.4</v>
      </c>
      <c r="K25" s="85"/>
    </row>
    <row r="26" spans="1:11">
      <c r="A26" s="36">
        <f t="shared" si="1"/>
        <v>40833</v>
      </c>
      <c r="B26" s="37"/>
      <c r="C26" s="44"/>
      <c r="D26" s="37"/>
      <c r="E26" s="44"/>
      <c r="F26" s="98">
        <v>30</v>
      </c>
      <c r="G26" s="38">
        <f t="shared" si="5"/>
        <v>-30</v>
      </c>
      <c r="H26" s="38">
        <v>444</v>
      </c>
      <c r="I26" s="38">
        <f t="shared" si="3"/>
        <v>-36498</v>
      </c>
      <c r="J26" s="39">
        <f t="shared" si="4"/>
        <v>-608.29999999999995</v>
      </c>
      <c r="K26" s="40"/>
    </row>
    <row r="27" spans="1:11">
      <c r="A27" s="36">
        <f t="shared" si="1"/>
        <v>40834</v>
      </c>
      <c r="B27" s="37"/>
      <c r="C27" s="44"/>
      <c r="D27" s="37"/>
      <c r="E27" s="44"/>
      <c r="F27" s="98">
        <v>30</v>
      </c>
      <c r="G27" s="38">
        <f t="shared" si="5"/>
        <v>-30</v>
      </c>
      <c r="H27" s="38">
        <v>444</v>
      </c>
      <c r="I27" s="38">
        <f t="shared" si="3"/>
        <v>-36972</v>
      </c>
      <c r="J27" s="39">
        <f t="shared" si="4"/>
        <v>-616.20000000000005</v>
      </c>
      <c r="K27" s="40"/>
    </row>
    <row r="28" spans="1:11">
      <c r="A28" s="36">
        <f t="shared" si="1"/>
        <v>40835</v>
      </c>
      <c r="B28" s="37"/>
      <c r="C28" s="44"/>
      <c r="D28" s="37"/>
      <c r="E28" s="44"/>
      <c r="F28" s="98">
        <v>30</v>
      </c>
      <c r="G28" s="38">
        <f t="shared" si="5"/>
        <v>-30</v>
      </c>
      <c r="H28" s="38">
        <v>444</v>
      </c>
      <c r="I28" s="38">
        <f t="shared" si="3"/>
        <v>-37446</v>
      </c>
      <c r="J28" s="39">
        <f t="shared" si="4"/>
        <v>-624.1</v>
      </c>
      <c r="K28" s="40"/>
    </row>
    <row r="29" spans="1:11">
      <c r="A29" s="36">
        <f t="shared" si="1"/>
        <v>40836</v>
      </c>
      <c r="B29" s="37"/>
      <c r="C29" s="44"/>
      <c r="D29" s="37"/>
      <c r="E29" s="44"/>
      <c r="F29" s="98">
        <v>30</v>
      </c>
      <c r="G29" s="38">
        <f t="shared" si="5"/>
        <v>-30</v>
      </c>
      <c r="H29" s="38">
        <v>444</v>
      </c>
      <c r="I29" s="38">
        <f t="shared" si="3"/>
        <v>-37920</v>
      </c>
      <c r="J29" s="39">
        <f t="shared" si="4"/>
        <v>-632</v>
      </c>
      <c r="K29" s="40"/>
    </row>
    <row r="30" spans="1:11">
      <c r="A30" s="36">
        <f t="shared" si="1"/>
        <v>40837</v>
      </c>
      <c r="B30" s="37"/>
      <c r="C30" s="44"/>
      <c r="D30" s="37"/>
      <c r="E30" s="44"/>
      <c r="F30" s="98">
        <v>30</v>
      </c>
      <c r="G30" s="38">
        <f t="shared" si="5"/>
        <v>-30</v>
      </c>
      <c r="H30" s="38">
        <v>444</v>
      </c>
      <c r="I30" s="38">
        <f t="shared" si="3"/>
        <v>-38394</v>
      </c>
      <c r="J30" s="39">
        <f t="shared" si="4"/>
        <v>-639.9</v>
      </c>
      <c r="K30" s="40"/>
    </row>
    <row r="31" spans="1:11">
      <c r="A31" s="80">
        <f t="shared" si="1"/>
        <v>40838</v>
      </c>
      <c r="B31" s="81"/>
      <c r="C31" s="82"/>
      <c r="D31" s="81"/>
      <c r="E31" s="82"/>
      <c r="F31" s="97"/>
      <c r="G31" s="83">
        <f t="shared" si="5"/>
        <v>0</v>
      </c>
      <c r="H31" s="83"/>
      <c r="I31" s="83">
        <f t="shared" si="3"/>
        <v>-38394</v>
      </c>
      <c r="J31" s="84">
        <f t="shared" si="4"/>
        <v>-639.9</v>
      </c>
      <c r="K31" s="85"/>
    </row>
    <row r="32" spans="1:11">
      <c r="A32" s="80">
        <f t="shared" si="1"/>
        <v>40839</v>
      </c>
      <c r="B32" s="81"/>
      <c r="C32" s="82"/>
      <c r="D32" s="81"/>
      <c r="E32" s="82"/>
      <c r="F32" s="97"/>
      <c r="G32" s="83">
        <f t="shared" si="5"/>
        <v>0</v>
      </c>
      <c r="H32" s="83"/>
      <c r="I32" s="83">
        <f t="shared" si="3"/>
        <v>-38394</v>
      </c>
      <c r="J32" s="84">
        <f t="shared" si="4"/>
        <v>-639.9</v>
      </c>
      <c r="K32" s="85"/>
    </row>
    <row r="33" spans="1:11">
      <c r="A33" s="36">
        <f t="shared" si="1"/>
        <v>40840</v>
      </c>
      <c r="B33" s="37"/>
      <c r="C33" s="44"/>
      <c r="D33" s="37"/>
      <c r="E33" s="44"/>
      <c r="F33" s="98">
        <v>30</v>
      </c>
      <c r="G33" s="38">
        <f t="shared" si="5"/>
        <v>-30</v>
      </c>
      <c r="H33" s="38">
        <v>444</v>
      </c>
      <c r="I33" s="38">
        <f t="shared" si="3"/>
        <v>-38868</v>
      </c>
      <c r="J33" s="39">
        <f t="shared" si="4"/>
        <v>-647.79999999999995</v>
      </c>
      <c r="K33" s="40"/>
    </row>
    <row r="34" spans="1:11">
      <c r="A34" s="36">
        <f t="shared" si="1"/>
        <v>40841</v>
      </c>
      <c r="B34" s="37"/>
      <c r="C34" s="44"/>
      <c r="D34" s="37"/>
      <c r="E34" s="44"/>
      <c r="F34" s="98">
        <v>30</v>
      </c>
      <c r="G34" s="38">
        <f t="shared" si="5"/>
        <v>-30</v>
      </c>
      <c r="H34" s="38">
        <v>444</v>
      </c>
      <c r="I34" s="38">
        <f t="shared" si="3"/>
        <v>-39342</v>
      </c>
      <c r="J34" s="39">
        <f t="shared" si="4"/>
        <v>-655.7</v>
      </c>
      <c r="K34" s="40"/>
    </row>
    <row r="35" spans="1:11">
      <c r="A35" s="36">
        <f t="shared" si="1"/>
        <v>40842</v>
      </c>
      <c r="B35" s="37"/>
      <c r="C35" s="44"/>
      <c r="D35" s="37"/>
      <c r="E35" s="44"/>
      <c r="F35" s="98">
        <v>30</v>
      </c>
      <c r="G35" s="38">
        <f t="shared" si="5"/>
        <v>-30</v>
      </c>
      <c r="H35" s="38">
        <v>444</v>
      </c>
      <c r="I35" s="38">
        <f t="shared" si="3"/>
        <v>-39816</v>
      </c>
      <c r="J35" s="39">
        <f t="shared" si="4"/>
        <v>-663.6</v>
      </c>
      <c r="K35" s="40"/>
    </row>
    <row r="36" spans="1:11">
      <c r="A36" s="36">
        <f t="shared" si="1"/>
        <v>40843</v>
      </c>
      <c r="B36" s="37"/>
      <c r="C36" s="44"/>
      <c r="D36" s="37"/>
      <c r="E36" s="44"/>
      <c r="F36" s="98">
        <v>30</v>
      </c>
      <c r="G36" s="38">
        <f t="shared" si="5"/>
        <v>-30</v>
      </c>
      <c r="H36" s="38">
        <v>444</v>
      </c>
      <c r="I36" s="38">
        <f t="shared" si="3"/>
        <v>-40290</v>
      </c>
      <c r="J36" s="39">
        <f t="shared" si="4"/>
        <v>-671.5</v>
      </c>
      <c r="K36" s="40"/>
    </row>
    <row r="37" spans="1:11">
      <c r="A37" s="36">
        <f t="shared" si="1"/>
        <v>40844</v>
      </c>
      <c r="B37" s="37"/>
      <c r="C37" s="44"/>
      <c r="D37" s="37"/>
      <c r="E37" s="44"/>
      <c r="F37" s="98">
        <v>30</v>
      </c>
      <c r="G37" s="38">
        <f t="shared" si="5"/>
        <v>-30</v>
      </c>
      <c r="H37" s="38">
        <v>444</v>
      </c>
      <c r="I37" s="38">
        <f t="shared" si="3"/>
        <v>-40764</v>
      </c>
      <c r="J37" s="39">
        <f t="shared" si="4"/>
        <v>-679.4</v>
      </c>
      <c r="K37" s="40"/>
    </row>
    <row r="38" spans="1:11">
      <c r="A38" s="80">
        <f t="shared" si="1"/>
        <v>40845</v>
      </c>
      <c r="B38" s="81"/>
      <c r="C38" s="82"/>
      <c r="D38" s="81"/>
      <c r="E38" s="82"/>
      <c r="F38" s="97"/>
      <c r="G38" s="83">
        <f t="shared" si="5"/>
        <v>0</v>
      </c>
      <c r="H38" s="83"/>
      <c r="I38" s="83">
        <f t="shared" si="3"/>
        <v>-40764</v>
      </c>
      <c r="J38" s="84">
        <f t="shared" si="4"/>
        <v>-679.4</v>
      </c>
      <c r="K38" s="85"/>
    </row>
    <row r="39" spans="1:11">
      <c r="A39" s="80">
        <f t="shared" si="1"/>
        <v>40846</v>
      </c>
      <c r="B39" s="81"/>
      <c r="C39" s="82"/>
      <c r="D39" s="81"/>
      <c r="E39" s="82"/>
      <c r="F39" s="97"/>
      <c r="G39" s="83">
        <f t="shared" si="5"/>
        <v>0</v>
      </c>
      <c r="H39" s="83"/>
      <c r="I39" s="83">
        <f t="shared" si="3"/>
        <v>-40764</v>
      </c>
      <c r="J39" s="84">
        <f t="shared" si="4"/>
        <v>-679.4</v>
      </c>
      <c r="K39" s="85"/>
    </row>
    <row r="40" spans="1:11" ht="15.75" thickBot="1">
      <c r="A40" s="5">
        <f t="shared" si="1"/>
        <v>40847</v>
      </c>
      <c r="B40" s="7"/>
      <c r="C40" s="45"/>
      <c r="D40" s="7"/>
      <c r="E40" s="8"/>
      <c r="F40" s="98">
        <v>30</v>
      </c>
      <c r="G40" s="38">
        <f t="shared" ref="G40" si="6">(D40-B40)*60-C40+E40-F40</f>
        <v>-30</v>
      </c>
      <c r="H40" s="38">
        <v>444</v>
      </c>
      <c r="I40" s="38">
        <f t="shared" si="3"/>
        <v>-41238</v>
      </c>
      <c r="J40" s="39">
        <f t="shared" si="4"/>
        <v>-687.3</v>
      </c>
      <c r="K40" s="6"/>
    </row>
    <row r="41" spans="1:11" ht="15.75" thickBot="1">
      <c r="A41" s="4"/>
      <c r="B41" s="15" t="s">
        <v>7</v>
      </c>
      <c r="C41" s="12"/>
      <c r="D41" s="12"/>
      <c r="E41" s="12"/>
      <c r="F41" s="99"/>
      <c r="G41" s="12"/>
      <c r="H41" s="12"/>
      <c r="I41" s="86">
        <f>I40</f>
        <v>-41238</v>
      </c>
      <c r="J41" s="14">
        <f>J40</f>
        <v>-687.3</v>
      </c>
      <c r="K41" s="13"/>
    </row>
    <row r="43" spans="1:11">
      <c r="B43" s="9" t="s">
        <v>9</v>
      </c>
    </row>
    <row r="44" spans="1:11" ht="16.5" customHeight="1"/>
    <row r="45" spans="1:11">
      <c r="B45" t="str">
        <f>"Udskrives, underskrives og afleveres til Jesper senest d.  "&amp; DAY(H6+35)&amp;"-"&amp;MONTH(H6+35)&amp;"-"&amp;YEAR(H6+35)</f>
        <v>Udskrives, underskrives og afleveres til Jesper senest d.  5-11-2011</v>
      </c>
    </row>
  </sheetData>
  <mergeCells count="2">
    <mergeCell ref="B8:C8"/>
    <mergeCell ref="D8:E8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5"/>
  <sheetViews>
    <sheetView topLeftCell="A4" workbookViewId="0">
      <selection activeCell="P11" sqref="P11"/>
    </sheetView>
  </sheetViews>
  <sheetFormatPr defaultRowHeight="15"/>
  <cols>
    <col min="2" max="5" width="8" customWidth="1"/>
    <col min="6" max="6" width="11.140625" style="94" customWidth="1"/>
    <col min="11" max="11" width="11.28515625" bestFit="1" customWidth="1"/>
  </cols>
  <sheetData>
    <row r="2" spans="1:11">
      <c r="A2" t="s">
        <v>0</v>
      </c>
      <c r="C2" s="1"/>
      <c r="E2" s="1"/>
      <c r="F2" s="93"/>
      <c r="J2" s="2"/>
    </row>
    <row r="3" spans="1:11">
      <c r="C3" s="1"/>
      <c r="E3" s="1"/>
      <c r="F3" s="93"/>
      <c r="J3" s="2"/>
    </row>
    <row r="4" spans="1:11">
      <c r="A4" t="s">
        <v>8</v>
      </c>
      <c r="C4" s="1"/>
      <c r="E4" s="1"/>
      <c r="F4" s="93"/>
      <c r="J4" s="2"/>
    </row>
    <row r="5" spans="1:11">
      <c r="C5" s="1"/>
      <c r="E5" s="1"/>
      <c r="F5" s="93"/>
      <c r="J5" s="2"/>
    </row>
    <row r="6" spans="1:11">
      <c r="C6" s="1"/>
      <c r="E6" s="1"/>
      <c r="F6" s="93"/>
      <c r="H6" s="3">
        <v>40848</v>
      </c>
      <c r="J6" s="2"/>
    </row>
    <row r="7" spans="1:11" ht="15.75" thickBot="1">
      <c r="C7" s="1"/>
      <c r="J7" s="2"/>
    </row>
    <row r="8" spans="1:11" ht="30.75" thickBot="1">
      <c r="A8" s="4"/>
      <c r="B8" s="114" t="s">
        <v>10</v>
      </c>
      <c r="C8" s="115"/>
      <c r="D8" s="114" t="s">
        <v>11</v>
      </c>
      <c r="E8" s="115"/>
      <c r="F8" s="73" t="s">
        <v>25</v>
      </c>
      <c r="G8" s="16" t="s">
        <v>1</v>
      </c>
      <c r="H8" s="16" t="s">
        <v>2</v>
      </c>
      <c r="I8" s="17" t="s">
        <v>3</v>
      </c>
      <c r="J8" s="18" t="s">
        <v>4</v>
      </c>
      <c r="K8" s="13" t="s">
        <v>5</v>
      </c>
    </row>
    <row r="9" spans="1:11">
      <c r="A9" s="19"/>
      <c r="B9" s="20" t="s">
        <v>6</v>
      </c>
      <c r="C9" s="21"/>
      <c r="D9" s="22"/>
      <c r="E9" s="21"/>
      <c r="F9" s="95"/>
      <c r="G9" s="21"/>
      <c r="H9" s="21"/>
      <c r="I9" s="23">
        <f>okt!I41</f>
        <v>-41238</v>
      </c>
      <c r="J9" s="24">
        <f>I9/60</f>
        <v>-687.3</v>
      </c>
      <c r="K9" s="25"/>
    </row>
    <row r="10" spans="1:11">
      <c r="A10" s="26">
        <f>H6</f>
        <v>40848</v>
      </c>
      <c r="B10" s="27"/>
      <c r="C10" s="42"/>
      <c r="D10" s="27"/>
      <c r="E10" s="42"/>
      <c r="F10" s="98">
        <v>30</v>
      </c>
      <c r="G10" s="38">
        <f t="shared" ref="G10:G11" si="0">(D10-B10)*60-C10+E10-F10</f>
        <v>-30</v>
      </c>
      <c r="H10" s="38">
        <v>444</v>
      </c>
      <c r="I10" s="28">
        <f>I9+G10-H10</f>
        <v>-41712</v>
      </c>
      <c r="J10" s="29">
        <f>I10/60</f>
        <v>-695.2</v>
      </c>
      <c r="K10" s="30"/>
    </row>
    <row r="11" spans="1:11">
      <c r="A11" s="36">
        <f>A10+1</f>
        <v>40849</v>
      </c>
      <c r="B11" s="37"/>
      <c r="C11" s="44"/>
      <c r="D11" s="37"/>
      <c r="E11" s="44"/>
      <c r="F11" s="98">
        <v>30</v>
      </c>
      <c r="G11" s="38">
        <f t="shared" si="0"/>
        <v>-30</v>
      </c>
      <c r="H11" s="38">
        <v>444</v>
      </c>
      <c r="I11" s="38">
        <f>I10+G11-H11</f>
        <v>-42186</v>
      </c>
      <c r="J11" s="39">
        <f>I11/60</f>
        <v>-703.1</v>
      </c>
      <c r="K11" s="40"/>
    </row>
    <row r="12" spans="1:11">
      <c r="A12" s="36">
        <f t="shared" ref="A12:A39" si="1">A11+1</f>
        <v>40850</v>
      </c>
      <c r="B12" s="37"/>
      <c r="C12" s="44"/>
      <c r="D12" s="37"/>
      <c r="E12" s="44"/>
      <c r="F12" s="98">
        <v>30</v>
      </c>
      <c r="G12" s="38">
        <f t="shared" ref="G12:G39" si="2">(D12-B12)*60-C12+E12-F12</f>
        <v>-30</v>
      </c>
      <c r="H12" s="38">
        <v>444</v>
      </c>
      <c r="I12" s="38">
        <f t="shared" ref="I12:I40" si="3">I11+G12-H12</f>
        <v>-42660</v>
      </c>
      <c r="J12" s="39">
        <f>I12/60</f>
        <v>-711</v>
      </c>
      <c r="K12" s="40"/>
    </row>
    <row r="13" spans="1:11">
      <c r="A13" s="36">
        <f t="shared" si="1"/>
        <v>40851</v>
      </c>
      <c r="B13" s="37"/>
      <c r="C13" s="44"/>
      <c r="D13" s="37"/>
      <c r="E13" s="44"/>
      <c r="F13" s="98">
        <v>30</v>
      </c>
      <c r="G13" s="38">
        <f t="shared" si="2"/>
        <v>-30</v>
      </c>
      <c r="H13" s="38">
        <v>444</v>
      </c>
      <c r="I13" s="38">
        <f t="shared" si="3"/>
        <v>-43134</v>
      </c>
      <c r="J13" s="39">
        <f t="shared" ref="J13:J40" si="4">I13/60</f>
        <v>-718.9</v>
      </c>
      <c r="K13" s="40"/>
    </row>
    <row r="14" spans="1:11">
      <c r="A14" s="80">
        <f t="shared" si="1"/>
        <v>40852</v>
      </c>
      <c r="B14" s="81"/>
      <c r="C14" s="82"/>
      <c r="D14" s="81"/>
      <c r="E14" s="82"/>
      <c r="F14" s="97"/>
      <c r="G14" s="83">
        <f t="shared" si="2"/>
        <v>0</v>
      </c>
      <c r="H14" s="83"/>
      <c r="I14" s="83">
        <f t="shared" si="3"/>
        <v>-43134</v>
      </c>
      <c r="J14" s="84">
        <f t="shared" si="4"/>
        <v>-718.9</v>
      </c>
      <c r="K14" s="85"/>
    </row>
    <row r="15" spans="1:11">
      <c r="A15" s="80">
        <f t="shared" si="1"/>
        <v>40853</v>
      </c>
      <c r="B15" s="81"/>
      <c r="C15" s="82"/>
      <c r="D15" s="81"/>
      <c r="E15" s="82"/>
      <c r="F15" s="97"/>
      <c r="G15" s="83">
        <f t="shared" si="2"/>
        <v>0</v>
      </c>
      <c r="H15" s="83"/>
      <c r="I15" s="83">
        <f t="shared" si="3"/>
        <v>-43134</v>
      </c>
      <c r="J15" s="84">
        <f t="shared" si="4"/>
        <v>-718.9</v>
      </c>
      <c r="K15" s="87"/>
    </row>
    <row r="16" spans="1:11">
      <c r="A16" s="36">
        <f t="shared" si="1"/>
        <v>40854</v>
      </c>
      <c r="B16" s="37"/>
      <c r="C16" s="44"/>
      <c r="D16" s="37"/>
      <c r="E16" s="44"/>
      <c r="F16" s="98">
        <v>30</v>
      </c>
      <c r="G16" s="38">
        <f t="shared" ref="G16:G22" si="5">(D16-B16)*60-C16+E16-F16</f>
        <v>-30</v>
      </c>
      <c r="H16" s="38">
        <v>444</v>
      </c>
      <c r="I16" s="38">
        <f t="shared" si="3"/>
        <v>-43608</v>
      </c>
      <c r="J16" s="39">
        <f t="shared" si="4"/>
        <v>-726.8</v>
      </c>
      <c r="K16" s="40"/>
    </row>
    <row r="17" spans="1:11">
      <c r="A17" s="36">
        <f t="shared" si="1"/>
        <v>40855</v>
      </c>
      <c r="B17" s="37"/>
      <c r="C17" s="44"/>
      <c r="D17" s="37"/>
      <c r="E17" s="44"/>
      <c r="F17" s="98">
        <v>30</v>
      </c>
      <c r="G17" s="38">
        <f t="shared" si="5"/>
        <v>-30</v>
      </c>
      <c r="H17" s="38">
        <v>444</v>
      </c>
      <c r="I17" s="38">
        <f t="shared" si="3"/>
        <v>-44082</v>
      </c>
      <c r="J17" s="39">
        <f t="shared" si="4"/>
        <v>-734.7</v>
      </c>
      <c r="K17" s="40"/>
    </row>
    <row r="18" spans="1:11">
      <c r="A18" s="36">
        <f t="shared" si="1"/>
        <v>40856</v>
      </c>
      <c r="B18" s="37"/>
      <c r="C18" s="44"/>
      <c r="D18" s="37"/>
      <c r="E18" s="44"/>
      <c r="F18" s="98">
        <v>30</v>
      </c>
      <c r="G18" s="38">
        <f t="shared" si="5"/>
        <v>-30</v>
      </c>
      <c r="H18" s="38">
        <v>444</v>
      </c>
      <c r="I18" s="38">
        <f t="shared" si="3"/>
        <v>-44556</v>
      </c>
      <c r="J18" s="39">
        <f t="shared" si="4"/>
        <v>-742.6</v>
      </c>
      <c r="K18" s="40"/>
    </row>
    <row r="19" spans="1:11">
      <c r="A19" s="36">
        <f t="shared" si="1"/>
        <v>40857</v>
      </c>
      <c r="B19" s="37"/>
      <c r="C19" s="44"/>
      <c r="D19" s="37"/>
      <c r="E19" s="44"/>
      <c r="F19" s="98">
        <v>30</v>
      </c>
      <c r="G19" s="38">
        <f t="shared" si="5"/>
        <v>-30</v>
      </c>
      <c r="H19" s="38">
        <v>444</v>
      </c>
      <c r="I19" s="38">
        <f t="shared" si="3"/>
        <v>-45030</v>
      </c>
      <c r="J19" s="39">
        <f t="shared" si="4"/>
        <v>-750.5</v>
      </c>
      <c r="K19" s="40"/>
    </row>
    <row r="20" spans="1:11">
      <c r="A20" s="36">
        <f t="shared" si="1"/>
        <v>40858</v>
      </c>
      <c r="B20" s="37"/>
      <c r="C20" s="44"/>
      <c r="D20" s="37"/>
      <c r="E20" s="44"/>
      <c r="F20" s="98">
        <v>30</v>
      </c>
      <c r="G20" s="38">
        <f t="shared" si="5"/>
        <v>-30</v>
      </c>
      <c r="H20" s="38">
        <v>444</v>
      </c>
      <c r="I20" s="38">
        <f t="shared" si="3"/>
        <v>-45504</v>
      </c>
      <c r="J20" s="39">
        <f t="shared" si="4"/>
        <v>-758.4</v>
      </c>
      <c r="K20" s="41"/>
    </row>
    <row r="21" spans="1:11">
      <c r="A21" s="80">
        <f t="shared" si="1"/>
        <v>40859</v>
      </c>
      <c r="B21" s="81"/>
      <c r="C21" s="82"/>
      <c r="D21" s="81"/>
      <c r="E21" s="82"/>
      <c r="F21" s="97"/>
      <c r="G21" s="83">
        <f t="shared" si="5"/>
        <v>0</v>
      </c>
      <c r="H21" s="83"/>
      <c r="I21" s="83">
        <f t="shared" si="3"/>
        <v>-45504</v>
      </c>
      <c r="J21" s="84">
        <f t="shared" si="4"/>
        <v>-758.4</v>
      </c>
      <c r="K21" s="85"/>
    </row>
    <row r="22" spans="1:11">
      <c r="A22" s="80">
        <f t="shared" si="1"/>
        <v>40860</v>
      </c>
      <c r="B22" s="81"/>
      <c r="C22" s="82"/>
      <c r="D22" s="81"/>
      <c r="E22" s="82"/>
      <c r="F22" s="97"/>
      <c r="G22" s="83">
        <f t="shared" si="5"/>
        <v>0</v>
      </c>
      <c r="H22" s="83"/>
      <c r="I22" s="83">
        <f t="shared" si="3"/>
        <v>-45504</v>
      </c>
      <c r="J22" s="84">
        <f t="shared" si="4"/>
        <v>-758.4</v>
      </c>
      <c r="K22" s="85"/>
    </row>
    <row r="23" spans="1:11">
      <c r="A23" s="36">
        <f t="shared" si="1"/>
        <v>40861</v>
      </c>
      <c r="B23" s="37"/>
      <c r="C23" s="44"/>
      <c r="D23" s="37"/>
      <c r="E23" s="44"/>
      <c r="F23" s="98">
        <v>30</v>
      </c>
      <c r="G23" s="38">
        <f t="shared" ref="G23:G36" si="6">(D23-B23)*60-C23+E23-F23</f>
        <v>-30</v>
      </c>
      <c r="H23" s="38">
        <v>444</v>
      </c>
      <c r="I23" s="38">
        <f t="shared" si="3"/>
        <v>-45978</v>
      </c>
      <c r="J23" s="39">
        <f t="shared" si="4"/>
        <v>-766.3</v>
      </c>
      <c r="K23" s="40"/>
    </row>
    <row r="24" spans="1:11">
      <c r="A24" s="36">
        <f t="shared" si="1"/>
        <v>40862</v>
      </c>
      <c r="B24" s="37"/>
      <c r="C24" s="44"/>
      <c r="D24" s="37"/>
      <c r="E24" s="44"/>
      <c r="F24" s="98">
        <v>30</v>
      </c>
      <c r="G24" s="38">
        <f t="shared" si="6"/>
        <v>-30</v>
      </c>
      <c r="H24" s="38">
        <v>444</v>
      </c>
      <c r="I24" s="38">
        <f t="shared" si="3"/>
        <v>-46452</v>
      </c>
      <c r="J24" s="39">
        <f t="shared" si="4"/>
        <v>-774.2</v>
      </c>
      <c r="K24" s="40"/>
    </row>
    <row r="25" spans="1:11">
      <c r="A25" s="36">
        <f t="shared" si="1"/>
        <v>40863</v>
      </c>
      <c r="B25" s="37"/>
      <c r="C25" s="44"/>
      <c r="D25" s="37"/>
      <c r="E25" s="44"/>
      <c r="F25" s="98">
        <v>30</v>
      </c>
      <c r="G25" s="38">
        <f t="shared" si="6"/>
        <v>-30</v>
      </c>
      <c r="H25" s="38">
        <v>444</v>
      </c>
      <c r="I25" s="38">
        <f t="shared" si="3"/>
        <v>-46926</v>
      </c>
      <c r="J25" s="39">
        <f t="shared" si="4"/>
        <v>-782.1</v>
      </c>
      <c r="K25" s="40"/>
    </row>
    <row r="26" spans="1:11">
      <c r="A26" s="36">
        <f t="shared" si="1"/>
        <v>40864</v>
      </c>
      <c r="B26" s="37"/>
      <c r="C26" s="44"/>
      <c r="D26" s="37"/>
      <c r="E26" s="44"/>
      <c r="F26" s="98">
        <v>30</v>
      </c>
      <c r="G26" s="38">
        <f t="shared" si="6"/>
        <v>-30</v>
      </c>
      <c r="H26" s="38">
        <v>444</v>
      </c>
      <c r="I26" s="38">
        <f t="shared" si="3"/>
        <v>-47400</v>
      </c>
      <c r="J26" s="39">
        <f t="shared" si="4"/>
        <v>-790</v>
      </c>
      <c r="K26" s="40"/>
    </row>
    <row r="27" spans="1:11">
      <c r="A27" s="36">
        <f t="shared" si="1"/>
        <v>40865</v>
      </c>
      <c r="B27" s="37"/>
      <c r="C27" s="44"/>
      <c r="D27" s="37"/>
      <c r="E27" s="44"/>
      <c r="F27" s="98">
        <v>30</v>
      </c>
      <c r="G27" s="38">
        <f t="shared" si="6"/>
        <v>-30</v>
      </c>
      <c r="H27" s="38">
        <v>444</v>
      </c>
      <c r="I27" s="38">
        <f t="shared" si="3"/>
        <v>-47874</v>
      </c>
      <c r="J27" s="39">
        <f t="shared" si="4"/>
        <v>-797.9</v>
      </c>
      <c r="K27" s="40"/>
    </row>
    <row r="28" spans="1:11">
      <c r="A28" s="80">
        <f t="shared" si="1"/>
        <v>40866</v>
      </c>
      <c r="B28" s="81"/>
      <c r="C28" s="82"/>
      <c r="D28" s="81"/>
      <c r="E28" s="82"/>
      <c r="F28" s="97"/>
      <c r="G28" s="83">
        <f t="shared" si="6"/>
        <v>0</v>
      </c>
      <c r="H28" s="83"/>
      <c r="I28" s="83">
        <f t="shared" si="3"/>
        <v>-47874</v>
      </c>
      <c r="J28" s="84">
        <f t="shared" si="4"/>
        <v>-797.9</v>
      </c>
      <c r="K28" s="85"/>
    </row>
    <row r="29" spans="1:11">
      <c r="A29" s="80">
        <f t="shared" si="1"/>
        <v>40867</v>
      </c>
      <c r="B29" s="81"/>
      <c r="C29" s="82"/>
      <c r="D29" s="81"/>
      <c r="E29" s="82"/>
      <c r="F29" s="97"/>
      <c r="G29" s="83">
        <f t="shared" si="6"/>
        <v>0</v>
      </c>
      <c r="H29" s="83"/>
      <c r="I29" s="83">
        <f t="shared" si="3"/>
        <v>-47874</v>
      </c>
      <c r="J29" s="84">
        <f t="shared" si="4"/>
        <v>-797.9</v>
      </c>
      <c r="K29" s="85"/>
    </row>
    <row r="30" spans="1:11">
      <c r="A30" s="36">
        <f t="shared" si="1"/>
        <v>40868</v>
      </c>
      <c r="B30" s="37"/>
      <c r="C30" s="44"/>
      <c r="D30" s="37"/>
      <c r="E30" s="44"/>
      <c r="F30" s="98">
        <v>30</v>
      </c>
      <c r="G30" s="38">
        <f t="shared" si="6"/>
        <v>-30</v>
      </c>
      <c r="H30" s="38">
        <v>444</v>
      </c>
      <c r="I30" s="38">
        <f t="shared" si="3"/>
        <v>-48348</v>
      </c>
      <c r="J30" s="39">
        <f t="shared" si="4"/>
        <v>-805.8</v>
      </c>
      <c r="K30" s="40"/>
    </row>
    <row r="31" spans="1:11">
      <c r="A31" s="36">
        <f t="shared" si="1"/>
        <v>40869</v>
      </c>
      <c r="B31" s="37"/>
      <c r="C31" s="44"/>
      <c r="D31" s="37"/>
      <c r="E31" s="44"/>
      <c r="F31" s="98">
        <v>30</v>
      </c>
      <c r="G31" s="38">
        <f t="shared" si="6"/>
        <v>-30</v>
      </c>
      <c r="H31" s="38">
        <v>444</v>
      </c>
      <c r="I31" s="38">
        <f t="shared" si="3"/>
        <v>-48822</v>
      </c>
      <c r="J31" s="39">
        <f t="shared" si="4"/>
        <v>-813.7</v>
      </c>
      <c r="K31" s="40"/>
    </row>
    <row r="32" spans="1:11">
      <c r="A32" s="36">
        <f t="shared" si="1"/>
        <v>40870</v>
      </c>
      <c r="B32" s="37"/>
      <c r="C32" s="44"/>
      <c r="D32" s="37"/>
      <c r="E32" s="44"/>
      <c r="F32" s="98">
        <v>30</v>
      </c>
      <c r="G32" s="38">
        <f t="shared" si="6"/>
        <v>-30</v>
      </c>
      <c r="H32" s="38">
        <v>444</v>
      </c>
      <c r="I32" s="38">
        <f t="shared" si="3"/>
        <v>-49296</v>
      </c>
      <c r="J32" s="39">
        <f t="shared" si="4"/>
        <v>-821.6</v>
      </c>
      <c r="K32" s="40"/>
    </row>
    <row r="33" spans="1:11">
      <c r="A33" s="36">
        <f t="shared" si="1"/>
        <v>40871</v>
      </c>
      <c r="B33" s="37"/>
      <c r="C33" s="44"/>
      <c r="D33" s="37"/>
      <c r="E33" s="44"/>
      <c r="F33" s="98">
        <v>30</v>
      </c>
      <c r="G33" s="38">
        <f t="shared" si="6"/>
        <v>-30</v>
      </c>
      <c r="H33" s="38">
        <v>444</v>
      </c>
      <c r="I33" s="38">
        <f t="shared" si="3"/>
        <v>-49770</v>
      </c>
      <c r="J33" s="39">
        <f t="shared" si="4"/>
        <v>-829.5</v>
      </c>
      <c r="K33" s="40"/>
    </row>
    <row r="34" spans="1:11">
      <c r="A34" s="36">
        <f t="shared" si="1"/>
        <v>40872</v>
      </c>
      <c r="B34" s="37"/>
      <c r="C34" s="44"/>
      <c r="D34" s="37"/>
      <c r="E34" s="44"/>
      <c r="F34" s="98">
        <v>30</v>
      </c>
      <c r="G34" s="38">
        <f t="shared" si="6"/>
        <v>-30</v>
      </c>
      <c r="H34" s="38">
        <v>444</v>
      </c>
      <c r="I34" s="38">
        <f t="shared" si="3"/>
        <v>-50244</v>
      </c>
      <c r="J34" s="39">
        <f t="shared" si="4"/>
        <v>-837.4</v>
      </c>
      <c r="K34" s="40"/>
    </row>
    <row r="35" spans="1:11">
      <c r="A35" s="80">
        <f t="shared" si="1"/>
        <v>40873</v>
      </c>
      <c r="B35" s="81"/>
      <c r="C35" s="82"/>
      <c r="D35" s="81"/>
      <c r="E35" s="82"/>
      <c r="F35" s="97"/>
      <c r="G35" s="83">
        <f t="shared" si="6"/>
        <v>0</v>
      </c>
      <c r="H35" s="83"/>
      <c r="I35" s="83">
        <f t="shared" si="3"/>
        <v>-50244</v>
      </c>
      <c r="J35" s="84">
        <f t="shared" si="4"/>
        <v>-837.4</v>
      </c>
      <c r="K35" s="85"/>
    </row>
    <row r="36" spans="1:11">
      <c r="A36" s="80">
        <f t="shared" si="1"/>
        <v>40874</v>
      </c>
      <c r="B36" s="81"/>
      <c r="C36" s="82"/>
      <c r="D36" s="81"/>
      <c r="E36" s="82"/>
      <c r="F36" s="97"/>
      <c r="G36" s="83">
        <f t="shared" si="6"/>
        <v>0</v>
      </c>
      <c r="H36" s="83"/>
      <c r="I36" s="83">
        <f t="shared" si="3"/>
        <v>-50244</v>
      </c>
      <c r="J36" s="84">
        <f t="shared" si="4"/>
        <v>-837.4</v>
      </c>
      <c r="K36" s="85"/>
    </row>
    <row r="37" spans="1:11">
      <c r="A37" s="36">
        <f t="shared" si="1"/>
        <v>40875</v>
      </c>
      <c r="B37" s="37"/>
      <c r="C37" s="44"/>
      <c r="D37" s="37"/>
      <c r="E37" s="44"/>
      <c r="F37" s="98">
        <v>30</v>
      </c>
      <c r="G37" s="38">
        <f t="shared" ref="G37:G38" si="7">(D37-B37)*60-C37+E37-F37</f>
        <v>-30</v>
      </c>
      <c r="H37" s="38">
        <v>444</v>
      </c>
      <c r="I37" s="38">
        <f t="shared" si="3"/>
        <v>-50718</v>
      </c>
      <c r="J37" s="39">
        <f t="shared" si="4"/>
        <v>-845.3</v>
      </c>
      <c r="K37" s="40"/>
    </row>
    <row r="38" spans="1:11">
      <c r="A38" s="36">
        <f t="shared" si="1"/>
        <v>40876</v>
      </c>
      <c r="B38" s="37"/>
      <c r="C38" s="44"/>
      <c r="D38" s="37"/>
      <c r="E38" s="44"/>
      <c r="F38" s="98">
        <v>30</v>
      </c>
      <c r="G38" s="38">
        <f t="shared" si="7"/>
        <v>-30</v>
      </c>
      <c r="H38" s="38">
        <v>444</v>
      </c>
      <c r="I38" s="38">
        <f t="shared" si="3"/>
        <v>-51192</v>
      </c>
      <c r="J38" s="39">
        <f t="shared" si="4"/>
        <v>-853.2</v>
      </c>
      <c r="K38" s="40"/>
    </row>
    <row r="39" spans="1:11">
      <c r="A39" s="36">
        <f t="shared" si="1"/>
        <v>40877</v>
      </c>
      <c r="B39" s="37"/>
      <c r="C39" s="44"/>
      <c r="D39" s="37"/>
      <c r="E39" s="44"/>
      <c r="F39" s="38">
        <v>30</v>
      </c>
      <c r="G39" s="38">
        <f t="shared" si="2"/>
        <v>-30</v>
      </c>
      <c r="H39" s="38">
        <v>444</v>
      </c>
      <c r="I39" s="38">
        <f t="shared" si="3"/>
        <v>-51666</v>
      </c>
      <c r="J39" s="39">
        <f t="shared" si="4"/>
        <v>-861.1</v>
      </c>
      <c r="K39" s="40"/>
    </row>
    <row r="40" spans="1:11" ht="15.75" thickBot="1">
      <c r="A40" s="89"/>
      <c r="B40" s="90"/>
      <c r="C40" s="91"/>
      <c r="D40" s="90"/>
      <c r="E40" s="92"/>
      <c r="F40" s="88"/>
      <c r="G40" s="88"/>
      <c r="H40" s="88"/>
      <c r="I40" s="38">
        <f t="shared" si="3"/>
        <v>-51666</v>
      </c>
      <c r="J40" s="39">
        <f t="shared" si="4"/>
        <v>-861.1</v>
      </c>
      <c r="K40" s="6"/>
    </row>
    <row r="41" spans="1:11" ht="15.75" thickBot="1">
      <c r="A41" s="4"/>
      <c r="B41" s="15" t="s">
        <v>7</v>
      </c>
      <c r="C41" s="12"/>
      <c r="D41" s="12"/>
      <c r="E41" s="12"/>
      <c r="F41" s="99"/>
      <c r="G41" s="12"/>
      <c r="H41" s="12"/>
      <c r="I41" s="86">
        <f>I40</f>
        <v>-51666</v>
      </c>
      <c r="J41" s="14">
        <f>J40</f>
        <v>-861.1</v>
      </c>
      <c r="K41" s="13"/>
    </row>
    <row r="43" spans="1:11">
      <c r="B43" s="9" t="s">
        <v>9</v>
      </c>
    </row>
    <row r="44" spans="1:11" ht="16.5" customHeight="1"/>
    <row r="45" spans="1:11">
      <c r="B45" t="str">
        <f>"Udskrives, underskrives og afleveres til Jesper senest d.  "&amp; DAY(H6+35)&amp;"-"&amp;MONTH(H6+35)&amp;"-"&amp;YEAR(H6+35)</f>
        <v>Udskrives, underskrives og afleveres til Jesper senest d.  6-12-2011</v>
      </c>
    </row>
  </sheetData>
  <mergeCells count="2">
    <mergeCell ref="B8:C8"/>
    <mergeCell ref="D8:E8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5"/>
  <sheetViews>
    <sheetView workbookViewId="0">
      <selection activeCell="P11" sqref="P11"/>
    </sheetView>
  </sheetViews>
  <sheetFormatPr defaultRowHeight="15"/>
  <cols>
    <col min="2" max="5" width="8" customWidth="1"/>
    <col min="6" max="6" width="11.140625" style="94" customWidth="1"/>
    <col min="11" max="11" width="11.28515625" bestFit="1" customWidth="1"/>
  </cols>
  <sheetData>
    <row r="2" spans="1:11">
      <c r="A2" t="s">
        <v>0</v>
      </c>
      <c r="C2" s="1"/>
      <c r="E2" s="1"/>
      <c r="F2" s="93"/>
      <c r="J2" s="2"/>
    </row>
    <row r="3" spans="1:11">
      <c r="C3" s="1"/>
      <c r="E3" s="1"/>
      <c r="F3" s="93"/>
      <c r="J3" s="2"/>
    </row>
    <row r="4" spans="1:11">
      <c r="A4" t="s">
        <v>8</v>
      </c>
      <c r="C4" s="1"/>
      <c r="E4" s="1"/>
      <c r="F4" s="93"/>
      <c r="J4" s="2"/>
    </row>
    <row r="5" spans="1:11">
      <c r="C5" s="1"/>
      <c r="E5" s="1"/>
      <c r="F5" s="93"/>
      <c r="J5" s="2"/>
    </row>
    <row r="6" spans="1:11">
      <c r="C6" s="1"/>
      <c r="E6" s="1"/>
      <c r="F6" s="93"/>
      <c r="H6" s="3">
        <v>40878</v>
      </c>
      <c r="J6" s="2"/>
    </row>
    <row r="7" spans="1:11" ht="15.75" thickBot="1">
      <c r="C7" s="1"/>
      <c r="J7" s="2"/>
    </row>
    <row r="8" spans="1:11" ht="30.75" thickBot="1">
      <c r="A8" s="4"/>
      <c r="B8" s="114" t="s">
        <v>10</v>
      </c>
      <c r="C8" s="115"/>
      <c r="D8" s="114" t="s">
        <v>11</v>
      </c>
      <c r="E8" s="115"/>
      <c r="F8" s="73" t="s">
        <v>25</v>
      </c>
      <c r="G8" s="16" t="s">
        <v>1</v>
      </c>
      <c r="H8" s="16" t="s">
        <v>2</v>
      </c>
      <c r="I8" s="17" t="s">
        <v>3</v>
      </c>
      <c r="J8" s="18" t="s">
        <v>4</v>
      </c>
      <c r="K8" s="13" t="s">
        <v>5</v>
      </c>
    </row>
    <row r="9" spans="1:11">
      <c r="A9" s="19"/>
      <c r="B9" s="20" t="s">
        <v>6</v>
      </c>
      <c r="C9" s="21"/>
      <c r="D9" s="22"/>
      <c r="E9" s="21"/>
      <c r="F9" s="95"/>
      <c r="G9" s="21"/>
      <c r="H9" s="21"/>
      <c r="I9" s="23">
        <f>nov!I41</f>
        <v>-51666</v>
      </c>
      <c r="J9" s="24">
        <f>I9/60</f>
        <v>-861.1</v>
      </c>
      <c r="K9" s="25"/>
    </row>
    <row r="10" spans="1:11">
      <c r="A10" s="26">
        <f>H6</f>
        <v>40878</v>
      </c>
      <c r="B10" s="27"/>
      <c r="C10" s="42"/>
      <c r="D10" s="27"/>
      <c r="E10" s="42"/>
      <c r="F10" s="98">
        <v>30</v>
      </c>
      <c r="G10" s="28">
        <f>(D10-B10)*60-C10+E10-F10</f>
        <v>-30</v>
      </c>
      <c r="H10" s="38">
        <v>444</v>
      </c>
      <c r="I10" s="28">
        <f>I9+G10-H10</f>
        <v>-52140</v>
      </c>
      <c r="J10" s="29">
        <f>I10/60</f>
        <v>-869</v>
      </c>
      <c r="K10" s="30"/>
    </row>
    <row r="11" spans="1:11">
      <c r="A11" s="36">
        <f>A10+1</f>
        <v>40879</v>
      </c>
      <c r="B11" s="37"/>
      <c r="C11" s="44"/>
      <c r="D11" s="37"/>
      <c r="E11" s="44"/>
      <c r="F11" s="98">
        <v>30</v>
      </c>
      <c r="G11" s="38">
        <f t="shared" ref="G11:G40" si="0">(D11-B11)*60-C11+E11-F11</f>
        <v>-30</v>
      </c>
      <c r="H11" s="38">
        <v>444</v>
      </c>
      <c r="I11" s="38">
        <f>I10+G11-H11</f>
        <v>-52614</v>
      </c>
      <c r="J11" s="39">
        <f>I11/60</f>
        <v>-876.9</v>
      </c>
      <c r="K11" s="40"/>
    </row>
    <row r="12" spans="1:11">
      <c r="A12" s="80">
        <f t="shared" ref="A12:A40" si="1">A11+1</f>
        <v>40880</v>
      </c>
      <c r="B12" s="81"/>
      <c r="C12" s="82"/>
      <c r="D12" s="81"/>
      <c r="E12" s="82"/>
      <c r="F12" s="97"/>
      <c r="G12" s="83">
        <f t="shared" si="0"/>
        <v>0</v>
      </c>
      <c r="H12" s="83"/>
      <c r="I12" s="83">
        <f t="shared" ref="I12:I40" si="2">I11+G12-H12</f>
        <v>-52614</v>
      </c>
      <c r="J12" s="84">
        <f>I12/60</f>
        <v>-876.9</v>
      </c>
      <c r="K12" s="85"/>
    </row>
    <row r="13" spans="1:11">
      <c r="A13" s="80">
        <f t="shared" si="1"/>
        <v>40881</v>
      </c>
      <c r="B13" s="81"/>
      <c r="C13" s="82"/>
      <c r="D13" s="81"/>
      <c r="E13" s="82"/>
      <c r="F13" s="108"/>
      <c r="G13" s="83">
        <f t="shared" si="0"/>
        <v>0</v>
      </c>
      <c r="H13" s="109"/>
      <c r="I13" s="83">
        <f t="shared" si="2"/>
        <v>-52614</v>
      </c>
      <c r="J13" s="84">
        <f t="shared" ref="J13:J40" si="3">I13/60</f>
        <v>-876.9</v>
      </c>
      <c r="K13" s="85"/>
    </row>
    <row r="14" spans="1:11">
      <c r="A14" s="36">
        <f t="shared" si="1"/>
        <v>40882</v>
      </c>
      <c r="B14" s="37"/>
      <c r="C14" s="44"/>
      <c r="D14" s="37"/>
      <c r="E14" s="44"/>
      <c r="F14" s="98">
        <v>30</v>
      </c>
      <c r="G14" s="102">
        <f>(D14-B14)*60-C14+E14-F14</f>
        <v>-30</v>
      </c>
      <c r="H14" s="38">
        <v>444</v>
      </c>
      <c r="I14" s="38">
        <f t="shared" si="2"/>
        <v>-53088</v>
      </c>
      <c r="J14" s="39">
        <f t="shared" si="3"/>
        <v>-884.8</v>
      </c>
      <c r="K14" s="40"/>
    </row>
    <row r="15" spans="1:11">
      <c r="A15" s="36">
        <f t="shared" si="1"/>
        <v>40883</v>
      </c>
      <c r="B15" s="37"/>
      <c r="C15" s="44"/>
      <c r="D15" s="37"/>
      <c r="E15" s="44"/>
      <c r="F15" s="98">
        <v>30</v>
      </c>
      <c r="G15" s="38">
        <f t="shared" ref="G15" si="4">(D15-B15)*60-C15+E15-F15</f>
        <v>-30</v>
      </c>
      <c r="H15" s="38">
        <v>444</v>
      </c>
      <c r="I15" s="38">
        <f t="shared" si="2"/>
        <v>-53562</v>
      </c>
      <c r="J15" s="39">
        <f t="shared" si="3"/>
        <v>-892.7</v>
      </c>
      <c r="K15" s="41"/>
    </row>
    <row r="16" spans="1:11">
      <c r="A16" s="36">
        <f t="shared" si="1"/>
        <v>40884</v>
      </c>
      <c r="B16" s="37"/>
      <c r="C16" s="44"/>
      <c r="D16" s="37"/>
      <c r="E16" s="44"/>
      <c r="F16" s="98">
        <v>30</v>
      </c>
      <c r="G16" s="38">
        <f t="shared" si="0"/>
        <v>-30</v>
      </c>
      <c r="H16" s="38">
        <v>444</v>
      </c>
      <c r="I16" s="38">
        <f t="shared" si="2"/>
        <v>-54036</v>
      </c>
      <c r="J16" s="39">
        <f t="shared" si="3"/>
        <v>-900.6</v>
      </c>
      <c r="K16" s="40"/>
    </row>
    <row r="17" spans="1:11">
      <c r="A17" s="36">
        <f t="shared" si="1"/>
        <v>40885</v>
      </c>
      <c r="B17" s="37"/>
      <c r="C17" s="44"/>
      <c r="D17" s="37"/>
      <c r="E17" s="44"/>
      <c r="F17" s="98">
        <v>30</v>
      </c>
      <c r="G17" s="38">
        <f t="shared" si="0"/>
        <v>-30</v>
      </c>
      <c r="H17" s="38">
        <v>444</v>
      </c>
      <c r="I17" s="38">
        <f t="shared" si="2"/>
        <v>-54510</v>
      </c>
      <c r="J17" s="39">
        <f t="shared" si="3"/>
        <v>-908.5</v>
      </c>
      <c r="K17" s="40"/>
    </row>
    <row r="18" spans="1:11">
      <c r="A18" s="36">
        <f t="shared" si="1"/>
        <v>40886</v>
      </c>
      <c r="B18" s="37"/>
      <c r="C18" s="44"/>
      <c r="D18" s="37"/>
      <c r="E18" s="44"/>
      <c r="F18" s="98">
        <v>30</v>
      </c>
      <c r="G18" s="38">
        <f t="shared" si="0"/>
        <v>-30</v>
      </c>
      <c r="H18" s="38">
        <v>444</v>
      </c>
      <c r="I18" s="38">
        <f t="shared" si="2"/>
        <v>-54984</v>
      </c>
      <c r="J18" s="39">
        <f t="shared" si="3"/>
        <v>-916.4</v>
      </c>
      <c r="K18" s="40"/>
    </row>
    <row r="19" spans="1:11">
      <c r="A19" s="80">
        <f t="shared" si="1"/>
        <v>40887</v>
      </c>
      <c r="B19" s="81"/>
      <c r="C19" s="82"/>
      <c r="D19" s="81"/>
      <c r="E19" s="82"/>
      <c r="F19" s="97"/>
      <c r="G19" s="83">
        <f t="shared" si="0"/>
        <v>0</v>
      </c>
      <c r="H19" s="83"/>
      <c r="I19" s="83">
        <f t="shared" si="2"/>
        <v>-54984</v>
      </c>
      <c r="J19" s="84">
        <f t="shared" si="3"/>
        <v>-916.4</v>
      </c>
      <c r="K19" s="85"/>
    </row>
    <row r="20" spans="1:11">
      <c r="A20" s="80">
        <f t="shared" si="1"/>
        <v>40888</v>
      </c>
      <c r="B20" s="81"/>
      <c r="C20" s="82"/>
      <c r="D20" s="81"/>
      <c r="E20" s="82"/>
      <c r="F20" s="97"/>
      <c r="G20" s="83">
        <f t="shared" si="0"/>
        <v>0</v>
      </c>
      <c r="H20" s="83"/>
      <c r="I20" s="83">
        <f t="shared" si="2"/>
        <v>-54984</v>
      </c>
      <c r="J20" s="84">
        <f t="shared" si="3"/>
        <v>-916.4</v>
      </c>
      <c r="K20" s="87"/>
    </row>
    <row r="21" spans="1:11">
      <c r="A21" s="36">
        <f t="shared" si="1"/>
        <v>40889</v>
      </c>
      <c r="B21" s="37"/>
      <c r="C21" s="44"/>
      <c r="D21" s="37"/>
      <c r="E21" s="44"/>
      <c r="F21" s="98">
        <v>30</v>
      </c>
      <c r="G21" s="38">
        <f t="shared" ref="G21:G27" si="5">(D21-B21)*60-C21+E21-F21</f>
        <v>-30</v>
      </c>
      <c r="H21" s="38">
        <v>444</v>
      </c>
      <c r="I21" s="38">
        <f t="shared" si="2"/>
        <v>-55458</v>
      </c>
      <c r="J21" s="39">
        <f t="shared" si="3"/>
        <v>-924.3</v>
      </c>
      <c r="K21" s="40"/>
    </row>
    <row r="22" spans="1:11">
      <c r="A22" s="36">
        <f t="shared" si="1"/>
        <v>40890</v>
      </c>
      <c r="B22" s="37"/>
      <c r="C22" s="44"/>
      <c r="D22" s="37"/>
      <c r="E22" s="44"/>
      <c r="F22" s="98">
        <v>30</v>
      </c>
      <c r="G22" s="38">
        <f t="shared" si="5"/>
        <v>-30</v>
      </c>
      <c r="H22" s="38">
        <v>444</v>
      </c>
      <c r="I22" s="38">
        <f t="shared" si="2"/>
        <v>-55932</v>
      </c>
      <c r="J22" s="39">
        <f t="shared" si="3"/>
        <v>-932.2</v>
      </c>
      <c r="K22" s="40"/>
    </row>
    <row r="23" spans="1:11">
      <c r="A23" s="36">
        <f t="shared" si="1"/>
        <v>40891</v>
      </c>
      <c r="B23" s="37"/>
      <c r="C23" s="44"/>
      <c r="D23" s="37"/>
      <c r="E23" s="44"/>
      <c r="F23" s="98">
        <v>30</v>
      </c>
      <c r="G23" s="38">
        <f t="shared" si="5"/>
        <v>-30</v>
      </c>
      <c r="H23" s="38">
        <v>444</v>
      </c>
      <c r="I23" s="38">
        <f t="shared" si="2"/>
        <v>-56406</v>
      </c>
      <c r="J23" s="39">
        <f t="shared" si="3"/>
        <v>-940.1</v>
      </c>
      <c r="K23" s="40"/>
    </row>
    <row r="24" spans="1:11">
      <c r="A24" s="36">
        <f t="shared" si="1"/>
        <v>40892</v>
      </c>
      <c r="B24" s="37"/>
      <c r="C24" s="44"/>
      <c r="D24" s="37"/>
      <c r="E24" s="44"/>
      <c r="F24" s="98">
        <v>30</v>
      </c>
      <c r="G24" s="38">
        <f t="shared" si="5"/>
        <v>-30</v>
      </c>
      <c r="H24" s="38">
        <v>444</v>
      </c>
      <c r="I24" s="38">
        <f t="shared" si="2"/>
        <v>-56880</v>
      </c>
      <c r="J24" s="39">
        <f t="shared" si="3"/>
        <v>-948</v>
      </c>
      <c r="K24" s="40"/>
    </row>
    <row r="25" spans="1:11">
      <c r="A25" s="36">
        <f t="shared" si="1"/>
        <v>40893</v>
      </c>
      <c r="B25" s="37"/>
      <c r="C25" s="44"/>
      <c r="D25" s="37"/>
      <c r="E25" s="44"/>
      <c r="F25" s="98">
        <v>30</v>
      </c>
      <c r="G25" s="38">
        <f t="shared" si="5"/>
        <v>-30</v>
      </c>
      <c r="H25" s="38">
        <v>444</v>
      </c>
      <c r="I25" s="38">
        <f t="shared" si="2"/>
        <v>-57354</v>
      </c>
      <c r="J25" s="39">
        <f t="shared" si="3"/>
        <v>-955.9</v>
      </c>
      <c r="K25" s="40"/>
    </row>
    <row r="26" spans="1:11">
      <c r="A26" s="80">
        <f t="shared" si="1"/>
        <v>40894</v>
      </c>
      <c r="B26" s="81"/>
      <c r="C26" s="82"/>
      <c r="D26" s="81"/>
      <c r="E26" s="82"/>
      <c r="F26" s="97"/>
      <c r="G26" s="83">
        <f t="shared" si="5"/>
        <v>0</v>
      </c>
      <c r="H26" s="83"/>
      <c r="I26" s="83">
        <f t="shared" si="2"/>
        <v>-57354</v>
      </c>
      <c r="J26" s="84">
        <f t="shared" si="3"/>
        <v>-955.9</v>
      </c>
      <c r="K26" s="85"/>
    </row>
    <row r="27" spans="1:11">
      <c r="A27" s="80">
        <f t="shared" si="1"/>
        <v>40895</v>
      </c>
      <c r="B27" s="81"/>
      <c r="C27" s="82"/>
      <c r="D27" s="81"/>
      <c r="E27" s="82"/>
      <c r="F27" s="97"/>
      <c r="G27" s="83">
        <f t="shared" si="5"/>
        <v>0</v>
      </c>
      <c r="H27" s="83"/>
      <c r="I27" s="83">
        <f t="shared" si="2"/>
        <v>-57354</v>
      </c>
      <c r="J27" s="84">
        <f t="shared" si="3"/>
        <v>-955.9</v>
      </c>
      <c r="K27" s="85"/>
    </row>
    <row r="28" spans="1:11">
      <c r="A28" s="36">
        <f t="shared" si="1"/>
        <v>40896</v>
      </c>
      <c r="B28" s="37"/>
      <c r="C28" s="44"/>
      <c r="D28" s="37"/>
      <c r="E28" s="44"/>
      <c r="F28" s="98">
        <v>30</v>
      </c>
      <c r="G28" s="38">
        <f t="shared" ref="G28:G34" si="6">(D28-B28)*60-C28+E28-F28</f>
        <v>-30</v>
      </c>
      <c r="H28" s="38">
        <v>444</v>
      </c>
      <c r="I28" s="38">
        <f t="shared" si="2"/>
        <v>-57828</v>
      </c>
      <c r="J28" s="39">
        <f t="shared" si="3"/>
        <v>-963.8</v>
      </c>
      <c r="K28" s="40"/>
    </row>
    <row r="29" spans="1:11">
      <c r="A29" s="36">
        <f t="shared" si="1"/>
        <v>40897</v>
      </c>
      <c r="B29" s="37"/>
      <c r="C29" s="44"/>
      <c r="D29" s="37"/>
      <c r="E29" s="44"/>
      <c r="F29" s="98">
        <v>30</v>
      </c>
      <c r="G29" s="38">
        <f t="shared" si="6"/>
        <v>-30</v>
      </c>
      <c r="H29" s="38">
        <v>444</v>
      </c>
      <c r="I29" s="38">
        <f t="shared" si="2"/>
        <v>-58302</v>
      </c>
      <c r="J29" s="39">
        <f t="shared" si="3"/>
        <v>-971.7</v>
      </c>
      <c r="K29" s="40"/>
    </row>
    <row r="30" spans="1:11">
      <c r="A30" s="36">
        <f t="shared" si="1"/>
        <v>40898</v>
      </c>
      <c r="B30" s="37"/>
      <c r="C30" s="44"/>
      <c r="D30" s="37"/>
      <c r="E30" s="44"/>
      <c r="F30" s="98">
        <v>30</v>
      </c>
      <c r="G30" s="38">
        <f t="shared" si="6"/>
        <v>-30</v>
      </c>
      <c r="H30" s="38">
        <v>444</v>
      </c>
      <c r="I30" s="38">
        <f t="shared" si="2"/>
        <v>-58776</v>
      </c>
      <c r="J30" s="39">
        <f t="shared" si="3"/>
        <v>-979.6</v>
      </c>
      <c r="K30" s="40"/>
    </row>
    <row r="31" spans="1:11">
      <c r="A31" s="36">
        <f t="shared" si="1"/>
        <v>40899</v>
      </c>
      <c r="B31" s="37"/>
      <c r="C31" s="44"/>
      <c r="D31" s="37"/>
      <c r="E31" s="44"/>
      <c r="F31" s="98">
        <v>30</v>
      </c>
      <c r="G31" s="38">
        <f t="shared" si="6"/>
        <v>-30</v>
      </c>
      <c r="H31" s="38">
        <v>444</v>
      </c>
      <c r="I31" s="38">
        <f t="shared" si="2"/>
        <v>-59250</v>
      </c>
      <c r="J31" s="39">
        <f t="shared" si="3"/>
        <v>-987.5</v>
      </c>
      <c r="K31" s="40"/>
    </row>
    <row r="32" spans="1:11">
      <c r="A32" s="36">
        <f t="shared" si="1"/>
        <v>40900</v>
      </c>
      <c r="B32" s="37"/>
      <c r="C32" s="44"/>
      <c r="D32" s="37"/>
      <c r="E32" s="44"/>
      <c r="F32" s="98">
        <v>30</v>
      </c>
      <c r="G32" s="38">
        <f t="shared" si="6"/>
        <v>-30</v>
      </c>
      <c r="H32" s="38">
        <v>444</v>
      </c>
      <c r="I32" s="38">
        <f t="shared" si="2"/>
        <v>-59724</v>
      </c>
      <c r="J32" s="39">
        <f t="shared" si="3"/>
        <v>-995.4</v>
      </c>
      <c r="K32" s="40"/>
    </row>
    <row r="33" spans="1:11">
      <c r="A33" s="80">
        <f t="shared" si="1"/>
        <v>40901</v>
      </c>
      <c r="B33" s="81"/>
      <c r="C33" s="82"/>
      <c r="D33" s="81"/>
      <c r="E33" s="82"/>
      <c r="F33" s="97"/>
      <c r="G33" s="83">
        <f t="shared" si="6"/>
        <v>0</v>
      </c>
      <c r="H33" s="83"/>
      <c r="I33" s="83">
        <f t="shared" si="2"/>
        <v>-59724</v>
      </c>
      <c r="J33" s="84">
        <f t="shared" si="3"/>
        <v>-995.4</v>
      </c>
      <c r="K33" s="85"/>
    </row>
    <row r="34" spans="1:11">
      <c r="A34" s="80">
        <f t="shared" si="1"/>
        <v>40902</v>
      </c>
      <c r="B34" s="81"/>
      <c r="C34" s="82"/>
      <c r="D34" s="81"/>
      <c r="E34" s="82"/>
      <c r="F34" s="97"/>
      <c r="G34" s="83">
        <f t="shared" si="6"/>
        <v>0</v>
      </c>
      <c r="H34" s="83"/>
      <c r="I34" s="83">
        <f t="shared" si="2"/>
        <v>-59724</v>
      </c>
      <c r="J34" s="84">
        <f t="shared" si="3"/>
        <v>-995.4</v>
      </c>
      <c r="K34" s="85"/>
    </row>
    <row r="35" spans="1:11">
      <c r="A35" s="80">
        <f t="shared" si="1"/>
        <v>40903</v>
      </c>
      <c r="B35" s="81"/>
      <c r="C35" s="82"/>
      <c r="D35" s="81"/>
      <c r="E35" s="82"/>
      <c r="F35" s="97"/>
      <c r="G35" s="83">
        <f t="shared" si="0"/>
        <v>0</v>
      </c>
      <c r="H35" s="83"/>
      <c r="I35" s="83">
        <f t="shared" si="2"/>
        <v>-59724</v>
      </c>
      <c r="J35" s="84">
        <f t="shared" si="3"/>
        <v>-995.4</v>
      </c>
      <c r="K35" s="85" t="s">
        <v>27</v>
      </c>
    </row>
    <row r="36" spans="1:11">
      <c r="A36" s="36">
        <f t="shared" si="1"/>
        <v>40904</v>
      </c>
      <c r="B36" s="37"/>
      <c r="C36" s="44"/>
      <c r="D36" s="37"/>
      <c r="E36" s="44"/>
      <c r="F36" s="98">
        <v>30</v>
      </c>
      <c r="G36" s="38">
        <f t="shared" si="0"/>
        <v>-30</v>
      </c>
      <c r="H36" s="38">
        <v>444</v>
      </c>
      <c r="I36" s="38">
        <f t="shared" si="2"/>
        <v>-60198</v>
      </c>
      <c r="J36" s="39">
        <f t="shared" si="3"/>
        <v>-1003.3</v>
      </c>
      <c r="K36" s="40"/>
    </row>
    <row r="37" spans="1:11">
      <c r="A37" s="36">
        <f t="shared" si="1"/>
        <v>40905</v>
      </c>
      <c r="B37" s="37"/>
      <c r="C37" s="44"/>
      <c r="D37" s="37"/>
      <c r="E37" s="44"/>
      <c r="F37" s="98">
        <v>30</v>
      </c>
      <c r="G37" s="38">
        <f t="shared" si="0"/>
        <v>-30</v>
      </c>
      <c r="H37" s="38">
        <v>444</v>
      </c>
      <c r="I37" s="38">
        <f t="shared" si="2"/>
        <v>-60672</v>
      </c>
      <c r="J37" s="39">
        <f t="shared" si="3"/>
        <v>-1011.2</v>
      </c>
      <c r="K37" s="40"/>
    </row>
    <row r="38" spans="1:11">
      <c r="A38" s="36">
        <f t="shared" si="1"/>
        <v>40906</v>
      </c>
      <c r="B38" s="37"/>
      <c r="C38" s="44"/>
      <c r="D38" s="37"/>
      <c r="E38" s="44"/>
      <c r="F38" s="98">
        <v>30</v>
      </c>
      <c r="G38" s="38">
        <f t="shared" si="0"/>
        <v>-30</v>
      </c>
      <c r="H38" s="38">
        <v>444</v>
      </c>
      <c r="I38" s="38">
        <f t="shared" si="2"/>
        <v>-61146</v>
      </c>
      <c r="J38" s="39">
        <f t="shared" si="3"/>
        <v>-1019.1</v>
      </c>
      <c r="K38" s="40"/>
    </row>
    <row r="39" spans="1:11">
      <c r="A39" s="36">
        <f t="shared" si="1"/>
        <v>40907</v>
      </c>
      <c r="B39" s="37"/>
      <c r="C39" s="44"/>
      <c r="D39" s="37"/>
      <c r="E39" s="44"/>
      <c r="F39" s="98">
        <v>30</v>
      </c>
      <c r="G39" s="38">
        <f t="shared" si="0"/>
        <v>-30</v>
      </c>
      <c r="H39" s="38">
        <v>444</v>
      </c>
      <c r="I39" s="38">
        <f t="shared" si="2"/>
        <v>-61620</v>
      </c>
      <c r="J39" s="39">
        <f t="shared" si="3"/>
        <v>-1027</v>
      </c>
      <c r="K39" s="40"/>
    </row>
    <row r="40" spans="1:11" ht="15.75" thickBot="1">
      <c r="A40" s="103">
        <f t="shared" si="1"/>
        <v>40908</v>
      </c>
      <c r="B40" s="104"/>
      <c r="C40" s="105"/>
      <c r="D40" s="104"/>
      <c r="E40" s="106"/>
      <c r="F40" s="97">
        <v>30</v>
      </c>
      <c r="G40" s="83">
        <f t="shared" si="0"/>
        <v>-30</v>
      </c>
      <c r="H40" s="83">
        <v>444</v>
      </c>
      <c r="I40" s="83">
        <f t="shared" si="2"/>
        <v>-62094</v>
      </c>
      <c r="J40" s="84">
        <f t="shared" si="3"/>
        <v>-1034.9000000000001</v>
      </c>
      <c r="K40" s="107"/>
    </row>
    <row r="41" spans="1:11" ht="15.75" thickBot="1">
      <c r="A41" s="4"/>
      <c r="B41" s="15" t="s">
        <v>7</v>
      </c>
      <c r="C41" s="12"/>
      <c r="D41" s="12"/>
      <c r="E41" s="12"/>
      <c r="F41" s="99"/>
      <c r="G41" s="12"/>
      <c r="H41" s="12"/>
      <c r="I41" s="86">
        <f>I40</f>
        <v>-62094</v>
      </c>
      <c r="J41" s="14">
        <f>J40</f>
        <v>-1034.9000000000001</v>
      </c>
      <c r="K41" s="13"/>
    </row>
    <row r="43" spans="1:11">
      <c r="B43" s="9" t="s">
        <v>9</v>
      </c>
    </row>
    <row r="44" spans="1:11" ht="16.5" customHeight="1"/>
    <row r="45" spans="1:11">
      <c r="B45" t="str">
        <f>"Udskrives, underskrives og afleveres til Jesper senest d.  "&amp; DAY(H6+35)&amp;"-"&amp;MONTH(H6+35)&amp;"-"&amp;YEAR(H6+35)</f>
        <v>Udskrives, underskrives og afleveres til Jesper senest d.  5-1-2012</v>
      </c>
    </row>
  </sheetData>
  <mergeCells count="2">
    <mergeCell ref="B8:C8"/>
    <mergeCell ref="D8:E8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eksempel</vt:lpstr>
      <vt:lpstr>jul</vt:lpstr>
      <vt:lpstr>aug</vt:lpstr>
      <vt:lpstr>sep</vt:lpstr>
      <vt:lpstr>okt</vt:lpstr>
      <vt:lpstr>nov</vt:lpstr>
      <vt:lpstr>dec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</dc:creator>
  <cp:lastModifiedBy>Anette</cp:lastModifiedBy>
  <cp:lastPrinted>2011-06-08T10:44:07Z</cp:lastPrinted>
  <dcterms:created xsi:type="dcterms:W3CDTF">2010-09-20T11:01:47Z</dcterms:created>
  <dcterms:modified xsi:type="dcterms:W3CDTF">2011-06-14T21:13:32Z</dcterms:modified>
</cp:coreProperties>
</file>